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765" windowHeight="57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Sheet1!$A$3:$S$38</definedName>
  </definedNames>
  <calcPr calcId="114210"/>
</workbook>
</file>

<file path=xl/calcChain.xml><?xml version="1.0" encoding="utf-8"?>
<calcChain xmlns="http://schemas.openxmlformats.org/spreadsheetml/2006/main">
  <c r="M8" i="1"/>
  <c r="O4"/>
  <c r="P4"/>
  <c r="O7"/>
  <c r="O9"/>
  <c r="O10"/>
  <c r="O8"/>
  <c r="O14"/>
  <c r="O12"/>
  <c r="O13"/>
  <c r="O18"/>
  <c r="O16"/>
  <c r="O19"/>
  <c r="O17"/>
  <c r="O21"/>
  <c r="O20"/>
  <c r="O22"/>
  <c r="O26"/>
  <c r="O28"/>
  <c r="O24"/>
  <c r="O27"/>
  <c r="O29"/>
  <c r="O25"/>
  <c r="O32"/>
  <c r="O31"/>
  <c r="O33"/>
  <c r="O34"/>
  <c r="O35"/>
  <c r="O36"/>
  <c r="O37"/>
  <c r="O5"/>
  <c r="M4"/>
  <c r="M7"/>
  <c r="M9"/>
  <c r="M10"/>
  <c r="M14"/>
  <c r="M12"/>
  <c r="M13"/>
  <c r="M18"/>
  <c r="M16"/>
  <c r="M19"/>
  <c r="M17"/>
  <c r="M21"/>
  <c r="M20"/>
  <c r="M22"/>
  <c r="M26"/>
  <c r="M28"/>
  <c r="M30"/>
  <c r="M24"/>
  <c r="M27"/>
  <c r="M29"/>
  <c r="M25"/>
  <c r="M32"/>
  <c r="M31"/>
  <c r="M33"/>
  <c r="M34"/>
  <c r="M35"/>
  <c r="M36"/>
  <c r="M37"/>
  <c r="M5"/>
  <c r="K7"/>
  <c r="K9"/>
  <c r="K10"/>
  <c r="K8"/>
  <c r="K14"/>
  <c r="K12"/>
  <c r="K13"/>
  <c r="P13"/>
  <c r="K18"/>
  <c r="K16"/>
  <c r="K19"/>
  <c r="K17"/>
  <c r="K21"/>
  <c r="K20"/>
  <c r="K22"/>
  <c r="K26"/>
  <c r="K28"/>
  <c r="K24"/>
  <c r="P24"/>
  <c r="K27"/>
  <c r="K29"/>
  <c r="P29"/>
  <c r="K25"/>
  <c r="K32"/>
  <c r="P32"/>
  <c r="K31"/>
  <c r="K33"/>
  <c r="K34"/>
  <c r="K35"/>
  <c r="P35"/>
  <c r="K36"/>
  <c r="K37"/>
  <c r="P37"/>
  <c r="K4"/>
  <c r="K5"/>
  <c r="I4"/>
  <c r="I7"/>
  <c r="P7"/>
  <c r="I9"/>
  <c r="I10"/>
  <c r="I11"/>
  <c r="P11"/>
  <c r="I8"/>
  <c r="P8"/>
  <c r="I14"/>
  <c r="I12"/>
  <c r="P12"/>
  <c r="I13"/>
  <c r="I18"/>
  <c r="I16"/>
  <c r="I19"/>
  <c r="P19"/>
  <c r="I17"/>
  <c r="I21"/>
  <c r="I20"/>
  <c r="I22"/>
  <c r="I26"/>
  <c r="I28"/>
  <c r="P28"/>
  <c r="I24"/>
  <c r="I27"/>
  <c r="P27"/>
  <c r="I29"/>
  <c r="I25"/>
  <c r="P25"/>
  <c r="I32"/>
  <c r="I31"/>
  <c r="I33"/>
  <c r="I34"/>
  <c r="P34"/>
  <c r="I35"/>
  <c r="I36"/>
  <c r="P36"/>
  <c r="I37"/>
  <c r="I5"/>
  <c r="P5"/>
  <c r="P33"/>
  <c r="P17"/>
  <c r="P14"/>
  <c r="P10"/>
  <c r="P31"/>
  <c r="P22"/>
  <c r="P18"/>
  <c r="P21"/>
  <c r="P26"/>
  <c r="P20"/>
  <c r="P16"/>
  <c r="P9"/>
</calcChain>
</file>

<file path=xl/sharedStrings.xml><?xml version="1.0" encoding="utf-8"?>
<sst xmlns="http://schemas.openxmlformats.org/spreadsheetml/2006/main" count="226" uniqueCount="162">
  <si>
    <t>姓名</t>
  </si>
  <si>
    <t>姚榆</t>
  </si>
  <si>
    <t>女</t>
  </si>
  <si>
    <t>王婷婷</t>
  </si>
  <si>
    <t>陈蓓</t>
  </si>
  <si>
    <t>陈清婵</t>
  </si>
  <si>
    <t>杭喜洲</t>
  </si>
  <si>
    <t>男</t>
  </si>
  <si>
    <t>张谦</t>
  </si>
  <si>
    <t>毕昌其</t>
  </si>
  <si>
    <t>夏洁丽</t>
  </si>
  <si>
    <t>梁秋露</t>
  </si>
  <si>
    <t>马留伟</t>
  </si>
  <si>
    <t>潘俊伶</t>
  </si>
  <si>
    <t>张满姣</t>
  </si>
  <si>
    <t>陈小浪</t>
  </si>
  <si>
    <t>杜应琼</t>
  </si>
  <si>
    <t>李秀云</t>
  </si>
  <si>
    <t>赵虎</t>
  </si>
  <si>
    <t>赵素芳</t>
  </si>
  <si>
    <t>齐森</t>
  </si>
  <si>
    <t>吴育辉</t>
  </si>
  <si>
    <t>李山龙</t>
  </si>
  <si>
    <t>陈文光</t>
  </si>
  <si>
    <t>李霞丽</t>
  </si>
  <si>
    <t>孔娇</t>
  </si>
  <si>
    <t>郑伟</t>
  </si>
  <si>
    <t>官玲丽</t>
  </si>
  <si>
    <t>杨亚平</t>
  </si>
  <si>
    <t>赵永婷</t>
  </si>
  <si>
    <t>韩静</t>
  </si>
  <si>
    <t>吴江燕</t>
  </si>
  <si>
    <t>殷琳</t>
  </si>
  <si>
    <t>李启念</t>
  </si>
  <si>
    <t>邓韧</t>
  </si>
  <si>
    <t>杜晓梦</t>
  </si>
  <si>
    <t>费元华</t>
  </si>
  <si>
    <t>梁晓彦</t>
  </si>
  <si>
    <t>安顺学院2015年招聘硕士研究生及以上学历专业技术人员成绩公示</t>
    <phoneticPr fontId="3" type="noConversion"/>
  </si>
  <si>
    <t>性别</t>
    <phoneticPr fontId="3" type="noConversion"/>
  </si>
  <si>
    <t>准考证号</t>
    <phoneticPr fontId="3" type="noConversion"/>
  </si>
  <si>
    <t>1066720150101</t>
    <phoneticPr fontId="3" type="noConversion"/>
  </si>
  <si>
    <t>1066720150102</t>
    <phoneticPr fontId="3" type="noConversion"/>
  </si>
  <si>
    <t>1066720150103</t>
    <phoneticPr fontId="3" type="noConversion"/>
  </si>
  <si>
    <t>1066720150104</t>
    <phoneticPr fontId="3" type="noConversion"/>
  </si>
  <si>
    <t>1066720150105</t>
    <phoneticPr fontId="3" type="noConversion"/>
  </si>
  <si>
    <t>1066720150106</t>
    <phoneticPr fontId="3" type="noConversion"/>
  </si>
  <si>
    <t>1066720150107</t>
    <phoneticPr fontId="3" type="noConversion"/>
  </si>
  <si>
    <t>1066720150108</t>
    <phoneticPr fontId="3" type="noConversion"/>
  </si>
  <si>
    <t>1066720150109</t>
    <phoneticPr fontId="3" type="noConversion"/>
  </si>
  <si>
    <t>1066720150110</t>
    <phoneticPr fontId="3" type="noConversion"/>
  </si>
  <si>
    <t>1066720150111</t>
    <phoneticPr fontId="3" type="noConversion"/>
  </si>
  <si>
    <t>1066720150112</t>
    <phoneticPr fontId="3" type="noConversion"/>
  </si>
  <si>
    <t>1066720150113</t>
    <phoneticPr fontId="3" type="noConversion"/>
  </si>
  <si>
    <t>1066720150114</t>
    <phoneticPr fontId="3" type="noConversion"/>
  </si>
  <si>
    <t>1066720150115</t>
    <phoneticPr fontId="3" type="noConversion"/>
  </si>
  <si>
    <t>1066720150116</t>
    <phoneticPr fontId="3" type="noConversion"/>
  </si>
  <si>
    <t>1066720150117</t>
    <phoneticPr fontId="3" type="noConversion"/>
  </si>
  <si>
    <t>1066720150118</t>
    <phoneticPr fontId="3" type="noConversion"/>
  </si>
  <si>
    <t>1066720150119</t>
    <phoneticPr fontId="3" type="noConversion"/>
  </si>
  <si>
    <t>1066720150120</t>
    <phoneticPr fontId="3" type="noConversion"/>
  </si>
  <si>
    <t>1066720150121</t>
    <phoneticPr fontId="3" type="noConversion"/>
  </si>
  <si>
    <t>1066720150122</t>
    <phoneticPr fontId="3" type="noConversion"/>
  </si>
  <si>
    <t>1066720150123</t>
    <phoneticPr fontId="3" type="noConversion"/>
  </si>
  <si>
    <t>1066720150124</t>
    <phoneticPr fontId="3" type="noConversion"/>
  </si>
  <si>
    <t>1066720150125</t>
    <phoneticPr fontId="3" type="noConversion"/>
  </si>
  <si>
    <t>1066720150126</t>
    <phoneticPr fontId="3" type="noConversion"/>
  </si>
  <si>
    <t>1066720150127</t>
    <phoneticPr fontId="3" type="noConversion"/>
  </si>
  <si>
    <t>1066720150128</t>
    <phoneticPr fontId="3" type="noConversion"/>
  </si>
  <si>
    <t>1066720150129</t>
    <phoneticPr fontId="3" type="noConversion"/>
  </si>
  <si>
    <t>1066720150130</t>
    <phoneticPr fontId="3" type="noConversion"/>
  </si>
  <si>
    <t>1066720150131</t>
    <phoneticPr fontId="3" type="noConversion"/>
  </si>
  <si>
    <t>1066720150132</t>
    <phoneticPr fontId="3" type="noConversion"/>
  </si>
  <si>
    <t>1066720150133</t>
    <phoneticPr fontId="3" type="noConversion"/>
  </si>
  <si>
    <t>1066720150134</t>
    <phoneticPr fontId="3" type="noConversion"/>
  </si>
  <si>
    <t>1066720150135</t>
    <phoneticPr fontId="3" type="noConversion"/>
  </si>
  <si>
    <t>总成绩</t>
    <phoneticPr fontId="3" type="noConversion"/>
  </si>
  <si>
    <t>政法学院</t>
  </si>
  <si>
    <t>体育学院</t>
  </si>
  <si>
    <t>旅游学院</t>
  </si>
  <si>
    <t>资环学院</t>
  </si>
  <si>
    <t>电信学院</t>
  </si>
  <si>
    <t>数理学院</t>
  </si>
  <si>
    <t>艺术学院</t>
  </si>
  <si>
    <t>人事处</t>
  </si>
  <si>
    <t>科研处</t>
  </si>
  <si>
    <t>党政办</t>
  </si>
  <si>
    <t>档案馆</t>
  </si>
  <si>
    <t>教务处</t>
  </si>
  <si>
    <t>组织部</t>
  </si>
  <si>
    <t>教师工作处</t>
  </si>
  <si>
    <t>审计处</t>
  </si>
  <si>
    <t>学生资助管理中心</t>
  </si>
  <si>
    <t>学生处</t>
  </si>
  <si>
    <t>团委</t>
  </si>
  <si>
    <t>纪委</t>
  </si>
  <si>
    <t>实验管理中心</t>
  </si>
  <si>
    <t>招就处</t>
  </si>
  <si>
    <t>专业</t>
    <phoneticPr fontId="3" type="noConversion"/>
  </si>
  <si>
    <t>思想政治教育</t>
  </si>
  <si>
    <t>宣传部</t>
    <phoneticPr fontId="3" type="noConversion"/>
  </si>
  <si>
    <t>备注</t>
    <phoneticPr fontId="3" type="noConversion"/>
  </si>
  <si>
    <t>缺考</t>
    <phoneticPr fontId="3" type="noConversion"/>
  </si>
  <si>
    <t>面试违规</t>
    <phoneticPr fontId="3" type="noConversion"/>
  </si>
  <si>
    <t>放弃招考</t>
    <phoneticPr fontId="3" type="noConversion"/>
  </si>
  <si>
    <t>外语学院</t>
    <phoneticPr fontId="3" type="noConversion"/>
  </si>
  <si>
    <t>经管学院</t>
    <phoneticPr fontId="3" type="noConversion"/>
  </si>
  <si>
    <t>化工学院</t>
    <phoneticPr fontId="3" type="noConversion"/>
  </si>
  <si>
    <t>教科学院</t>
    <phoneticPr fontId="3" type="noConversion"/>
  </si>
  <si>
    <t>行政部门职业能力倾向测试成绩</t>
    <phoneticPr fontId="3" type="noConversion"/>
  </si>
  <si>
    <t>行政部门职业能力倾向测试成绩*20%</t>
    <phoneticPr fontId="3" type="noConversion"/>
  </si>
  <si>
    <t>教学部门职业能力倾向测试成绩</t>
    <phoneticPr fontId="3" type="noConversion"/>
  </si>
  <si>
    <t>教学部门职业能力倾向测试成绩*20%</t>
    <phoneticPr fontId="3" type="noConversion"/>
  </si>
  <si>
    <t>笔试</t>
    <phoneticPr fontId="3" type="noConversion"/>
  </si>
  <si>
    <t>面试</t>
    <phoneticPr fontId="3" type="noConversion"/>
  </si>
  <si>
    <t>职业能力倾向测试</t>
    <phoneticPr fontId="3" type="noConversion"/>
  </si>
  <si>
    <t>报考                         二级学院</t>
    <phoneticPr fontId="3" type="noConversion"/>
  </si>
  <si>
    <t>报考                      行政部门</t>
    <phoneticPr fontId="3" type="noConversion"/>
  </si>
  <si>
    <t xml:space="preserve">英语语言文学
</t>
    <phoneticPr fontId="3" type="noConversion"/>
  </si>
  <si>
    <t>思想政治教育</t>
    <phoneticPr fontId="3" type="noConversion"/>
  </si>
  <si>
    <t>体育学</t>
    <phoneticPr fontId="3" type="noConversion"/>
  </si>
  <si>
    <t>排名</t>
    <phoneticPr fontId="3" type="noConversion"/>
  </si>
  <si>
    <t>诉讼法学1名                    产业经济学1名</t>
    <phoneticPr fontId="3" type="noConversion"/>
  </si>
  <si>
    <t>应用经济学、工商管理</t>
    <phoneticPr fontId="3" type="noConversion"/>
  </si>
  <si>
    <t>旅游管理</t>
    <phoneticPr fontId="3" type="noConversion"/>
  </si>
  <si>
    <t>地质资源与地质工程</t>
    <phoneticPr fontId="3" type="noConversion"/>
  </si>
  <si>
    <t>数学、物理学</t>
    <phoneticPr fontId="3" type="noConversion"/>
  </si>
  <si>
    <t>学前教育学            应用心理学</t>
    <phoneticPr fontId="3" type="noConversion"/>
  </si>
  <si>
    <t>报考专业</t>
    <phoneticPr fontId="3" type="noConversion"/>
  </si>
  <si>
    <t>舞蹈学（可本科学士及以上）1名、美术学（版画方向）1名</t>
    <phoneticPr fontId="3" type="noConversion"/>
  </si>
  <si>
    <t>计算机科学与技术      信息与通信工程</t>
    <phoneticPr fontId="3" type="noConversion"/>
  </si>
  <si>
    <t>英语笔译</t>
    <phoneticPr fontId="1" type="noConversion"/>
  </si>
  <si>
    <t>外国语言学及应用语言学（英语）</t>
    <phoneticPr fontId="1" type="noConversion"/>
  </si>
  <si>
    <t>运动训练</t>
    <phoneticPr fontId="1" type="noConversion"/>
  </si>
  <si>
    <t>体育教育训练学</t>
    <phoneticPr fontId="1" type="noConversion"/>
  </si>
  <si>
    <t>诉讼法学</t>
    <phoneticPr fontId="3" type="noConversion"/>
  </si>
  <si>
    <t>产业经济学</t>
    <phoneticPr fontId="3" type="noConversion"/>
  </si>
  <si>
    <t>应用经济学</t>
    <phoneticPr fontId="3" type="noConversion"/>
  </si>
  <si>
    <t>服务旅游酒店管理</t>
    <phoneticPr fontId="1" type="noConversion"/>
  </si>
  <si>
    <t xml:space="preserve">地质工程 </t>
    <phoneticPr fontId="1" type="noConversion"/>
  </si>
  <si>
    <t>地质工程</t>
    <phoneticPr fontId="1" type="noConversion"/>
  </si>
  <si>
    <t>矿产普查与勘探</t>
    <phoneticPr fontId="1" type="noConversion"/>
  </si>
  <si>
    <t>信号与信息处理</t>
    <phoneticPr fontId="1" type="noConversion"/>
  </si>
  <si>
    <t>信息与通信工程</t>
    <phoneticPr fontId="1" type="noConversion"/>
  </si>
  <si>
    <t>计算机软件与理论</t>
    <phoneticPr fontId="1" type="noConversion"/>
  </si>
  <si>
    <t>有机化学</t>
    <phoneticPr fontId="1" type="noConversion"/>
  </si>
  <si>
    <t>无机化学</t>
    <phoneticPr fontId="1" type="noConversion"/>
  </si>
  <si>
    <t>化学工程与技术</t>
    <phoneticPr fontId="1" type="noConversion"/>
  </si>
  <si>
    <t>物理化学</t>
    <phoneticPr fontId="1" type="noConversion"/>
  </si>
  <si>
    <t>化学</t>
    <phoneticPr fontId="1" type="noConversion"/>
  </si>
  <si>
    <t>分析化学</t>
    <phoneticPr fontId="1" type="noConversion"/>
  </si>
  <si>
    <t>数学</t>
    <phoneticPr fontId="1" type="noConversion"/>
  </si>
  <si>
    <t>计算数学</t>
    <phoneticPr fontId="1" type="noConversion"/>
  </si>
  <si>
    <t>应用心理学</t>
    <phoneticPr fontId="1" type="noConversion"/>
  </si>
  <si>
    <t>表演（舞蹈表演）</t>
    <phoneticPr fontId="1" type="noConversion"/>
  </si>
  <si>
    <t>美术学(版画)</t>
    <phoneticPr fontId="1" type="noConversion"/>
  </si>
  <si>
    <t>化学                    化学工程与技术</t>
    <phoneticPr fontId="3" type="noConversion"/>
  </si>
  <si>
    <t>笔试成绩</t>
    <phoneticPr fontId="3" type="noConversion"/>
  </si>
  <si>
    <t>笔试成绩*30%</t>
    <phoneticPr fontId="3" type="noConversion"/>
  </si>
  <si>
    <t>面试成绩*30%</t>
    <phoneticPr fontId="3" type="noConversion"/>
  </si>
  <si>
    <t>面试      成绩</t>
    <phoneticPr fontId="3" type="noConversion"/>
  </si>
  <si>
    <t>招聘人数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</si>
</sst>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0;[Red]0.00"/>
    <numFmt numFmtId="178" formatCode="0.00_);\(0.00\)"/>
  </numFmts>
  <fonts count="18">
    <font>
      <sz val="11"/>
      <color theme="1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sz val="9"/>
      <name val="Tahoma"/>
      <family val="2"/>
    </font>
    <font>
      <sz val="9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6"/>
      <color indexed="8"/>
      <name val="宋体"/>
      <charset val="134"/>
    </font>
    <font>
      <sz val="6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indexed="8"/>
      <name val="Tahoma"/>
      <family val="2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54">
    <xf numFmtId="0" fontId="0" fillId="0" borderId="0" xfId="0"/>
    <xf numFmtId="0" fontId="1" fillId="0" borderId="1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/>
    <xf numFmtId="0" fontId="0" fillId="0" borderId="2" xfId="0" applyBorder="1"/>
    <xf numFmtId="176" fontId="1" fillId="0" borderId="2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7" fontId="7" fillId="0" borderId="1" xfId="0" applyNumberFormat="1" applyFont="1" applyBorder="1" applyAlignment="1">
      <alignment horizontal="center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Border="1" applyAlignment="1">
      <alignment horizontal="center"/>
    </xf>
    <xf numFmtId="178" fontId="8" fillId="0" borderId="2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8" fontId="8" fillId="0" borderId="1" xfId="0" applyNumberFormat="1" applyFont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NumberFormat="1" applyFont="1" applyFill="1" applyBorder="1" applyAlignment="1" applyProtection="1">
      <alignment vertical="center" wrapText="1"/>
    </xf>
    <xf numFmtId="0" fontId="13" fillId="0" borderId="5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0" borderId="6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wrapText="1"/>
    </xf>
    <xf numFmtId="0" fontId="1" fillId="0" borderId="1" xfId="0" applyNumberFormat="1" applyFont="1" applyFill="1" applyBorder="1" applyAlignment="1" applyProtection="1">
      <alignment horizontal="center"/>
    </xf>
    <xf numFmtId="0" fontId="16" fillId="0" borderId="1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8"/>
  <sheetViews>
    <sheetView tabSelected="1" workbookViewId="0">
      <selection activeCell="V17" sqref="V17"/>
    </sheetView>
  </sheetViews>
  <sheetFormatPr defaultRowHeight="14.25"/>
  <cols>
    <col min="1" max="1" width="2.625" customWidth="1"/>
    <col min="2" max="2" width="14.25" customWidth="1"/>
    <col min="3" max="3" width="2.875" customWidth="1"/>
    <col min="4" max="4" width="5.875" customWidth="1"/>
    <col min="5" max="5" width="16" customWidth="1"/>
    <col min="6" max="6" width="3.25" customWidth="1"/>
    <col min="7" max="7" width="7.625" customWidth="1"/>
    <col min="8" max="8" width="4.625" customWidth="1"/>
    <col min="9" max="9" width="6.25" customWidth="1"/>
    <col min="10" max="10" width="5.75" customWidth="1"/>
    <col min="11" max="11" width="5.5" customWidth="1"/>
    <col min="12" max="12" width="7.5" customWidth="1"/>
    <col min="13" max="13" width="8.375" customWidth="1"/>
    <col min="14" max="14" width="8.25" customWidth="1"/>
    <col min="15" max="15" width="7.75" customWidth="1"/>
    <col min="16" max="16" width="6.125" customWidth="1"/>
    <col min="17" max="17" width="7.625" customWidth="1"/>
    <col min="18" max="18" width="9.875" customWidth="1"/>
    <col min="19" max="19" width="4.75" customWidth="1"/>
  </cols>
  <sheetData>
    <row r="1" spans="1:19">
      <c r="A1" s="50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14.25" customHeight="1">
      <c r="A2" s="47" t="s">
        <v>121</v>
      </c>
      <c r="B2" s="48" t="s">
        <v>128</v>
      </c>
      <c r="C2" s="39" t="s">
        <v>161</v>
      </c>
      <c r="D2" s="49" t="s">
        <v>0</v>
      </c>
      <c r="E2" s="47" t="s">
        <v>98</v>
      </c>
      <c r="F2" s="37" t="s">
        <v>39</v>
      </c>
      <c r="G2" s="37" t="s">
        <v>40</v>
      </c>
      <c r="H2" s="47" t="s">
        <v>113</v>
      </c>
      <c r="I2" s="47"/>
      <c r="J2" s="48" t="s">
        <v>114</v>
      </c>
      <c r="K2" s="48"/>
      <c r="L2" s="48" t="s">
        <v>115</v>
      </c>
      <c r="M2" s="48"/>
      <c r="N2" s="48"/>
      <c r="O2" s="48"/>
      <c r="P2" s="37" t="s">
        <v>76</v>
      </c>
      <c r="Q2" s="38" t="s">
        <v>116</v>
      </c>
      <c r="R2" s="44" t="s">
        <v>117</v>
      </c>
      <c r="S2" s="38" t="s">
        <v>101</v>
      </c>
    </row>
    <row r="3" spans="1:19" ht="42" customHeight="1">
      <c r="A3" s="49"/>
      <c r="B3" s="48"/>
      <c r="C3" s="40"/>
      <c r="D3" s="49"/>
      <c r="E3" s="49"/>
      <c r="F3" s="37"/>
      <c r="G3" s="37"/>
      <c r="H3" s="24" t="s">
        <v>157</v>
      </c>
      <c r="I3" s="24" t="s">
        <v>158</v>
      </c>
      <c r="J3" s="24" t="s">
        <v>160</v>
      </c>
      <c r="K3" s="24" t="s">
        <v>159</v>
      </c>
      <c r="L3" s="19" t="s">
        <v>109</v>
      </c>
      <c r="M3" s="19" t="s">
        <v>110</v>
      </c>
      <c r="N3" s="19" t="s">
        <v>111</v>
      </c>
      <c r="O3" s="19" t="s">
        <v>112</v>
      </c>
      <c r="P3" s="37"/>
      <c r="Q3" s="38"/>
      <c r="R3" s="44"/>
      <c r="S3" s="38"/>
    </row>
    <row r="4" spans="1:19" ht="14.1" customHeight="1">
      <c r="A4" s="1">
        <v>1</v>
      </c>
      <c r="B4" s="45" t="s">
        <v>118</v>
      </c>
      <c r="C4" s="41">
        <v>1</v>
      </c>
      <c r="D4" s="24" t="s">
        <v>3</v>
      </c>
      <c r="E4" s="25" t="s">
        <v>131</v>
      </c>
      <c r="F4" s="2" t="s">
        <v>2</v>
      </c>
      <c r="G4" s="21" t="s">
        <v>42</v>
      </c>
      <c r="H4" s="2">
        <v>60</v>
      </c>
      <c r="I4" s="11">
        <f>H4*0.3</f>
        <v>18</v>
      </c>
      <c r="J4" s="9">
        <v>87.29</v>
      </c>
      <c r="K4" s="9">
        <f>J4*0.3</f>
        <v>26.187000000000001</v>
      </c>
      <c r="L4" s="9">
        <v>90</v>
      </c>
      <c r="M4" s="9">
        <f>L4*0.2</f>
        <v>18</v>
      </c>
      <c r="N4" s="10">
        <v>85.67</v>
      </c>
      <c r="O4" s="22">
        <f>N4*0.2</f>
        <v>17.134</v>
      </c>
      <c r="P4" s="12">
        <f>I4+K4+M4+O4</f>
        <v>79.320999999999998</v>
      </c>
      <c r="Q4" s="36" t="s">
        <v>105</v>
      </c>
      <c r="R4" s="17" t="s">
        <v>85</v>
      </c>
      <c r="S4" s="14"/>
    </row>
    <row r="5" spans="1:19" ht="14.1" customHeight="1">
      <c r="A5" s="1">
        <v>2</v>
      </c>
      <c r="B5" s="46"/>
      <c r="C5" s="42"/>
      <c r="D5" s="24" t="s">
        <v>1</v>
      </c>
      <c r="E5" s="25" t="s">
        <v>131</v>
      </c>
      <c r="F5" s="2" t="s">
        <v>2</v>
      </c>
      <c r="G5" s="21" t="s">
        <v>41</v>
      </c>
      <c r="H5" s="2">
        <v>55</v>
      </c>
      <c r="I5" s="11">
        <f>H5*0.3</f>
        <v>16.5</v>
      </c>
      <c r="J5" s="9">
        <v>82.71</v>
      </c>
      <c r="K5" s="9">
        <f>J5*0.3</f>
        <v>24.812999999999999</v>
      </c>
      <c r="L5" s="9">
        <v>85</v>
      </c>
      <c r="M5" s="9">
        <f>L5*0.2</f>
        <v>17</v>
      </c>
      <c r="N5" s="10">
        <v>87.5</v>
      </c>
      <c r="O5" s="22">
        <f>N5*0.2</f>
        <v>17.5</v>
      </c>
      <c r="P5" s="12">
        <f>I5+K5+M5+O5</f>
        <v>75.813000000000002</v>
      </c>
      <c r="Q5" s="36"/>
      <c r="R5" s="17" t="s">
        <v>84</v>
      </c>
      <c r="S5" s="14"/>
    </row>
    <row r="6" spans="1:19" ht="14.1" customHeight="1">
      <c r="A6" s="1">
        <v>3</v>
      </c>
      <c r="B6" s="46"/>
      <c r="C6" s="43"/>
      <c r="D6" s="24" t="s">
        <v>4</v>
      </c>
      <c r="E6" s="26" t="s">
        <v>132</v>
      </c>
      <c r="F6" s="2" t="s">
        <v>2</v>
      </c>
      <c r="G6" s="21" t="s">
        <v>43</v>
      </c>
      <c r="H6" s="2"/>
      <c r="I6" s="11"/>
      <c r="J6" s="9"/>
      <c r="K6" s="9"/>
      <c r="L6" s="9"/>
      <c r="M6" s="9"/>
      <c r="N6" s="10"/>
      <c r="O6" s="22"/>
      <c r="P6" s="12"/>
      <c r="Q6" s="36"/>
      <c r="R6" s="17" t="s">
        <v>86</v>
      </c>
      <c r="S6" s="14" t="s">
        <v>102</v>
      </c>
    </row>
    <row r="7" spans="1:19" ht="14.1" customHeight="1">
      <c r="A7" s="1">
        <v>1</v>
      </c>
      <c r="B7" s="23" t="s">
        <v>119</v>
      </c>
      <c r="C7" s="24">
        <v>1</v>
      </c>
      <c r="D7" s="24" t="s">
        <v>5</v>
      </c>
      <c r="E7" s="25" t="s">
        <v>99</v>
      </c>
      <c r="F7" s="2" t="s">
        <v>2</v>
      </c>
      <c r="G7" s="21" t="s">
        <v>44</v>
      </c>
      <c r="H7" s="2">
        <v>56</v>
      </c>
      <c r="I7" s="11">
        <f t="shared" ref="I7:I14" si="0">H7*0.3</f>
        <v>16.8</v>
      </c>
      <c r="J7" s="9">
        <v>84.48</v>
      </c>
      <c r="K7" s="9">
        <f>J7*0.3</f>
        <v>25.344000000000001</v>
      </c>
      <c r="L7" s="9">
        <v>92.1</v>
      </c>
      <c r="M7" s="9">
        <f>L7*0.2</f>
        <v>18.419999999999998</v>
      </c>
      <c r="N7" s="12">
        <v>84</v>
      </c>
      <c r="O7" s="22">
        <f>N7*0.2</f>
        <v>16.8</v>
      </c>
      <c r="P7" s="12">
        <f t="shared" ref="P7:P14" si="1">I7+K7+M7+O7</f>
        <v>77.364000000000004</v>
      </c>
      <c r="Q7" s="18" t="s">
        <v>77</v>
      </c>
      <c r="R7" s="17" t="s">
        <v>87</v>
      </c>
      <c r="S7" s="14"/>
    </row>
    <row r="8" spans="1:19" ht="14.1" customHeight="1">
      <c r="A8" s="1">
        <v>1</v>
      </c>
      <c r="B8" s="34" t="s">
        <v>120</v>
      </c>
      <c r="C8" s="41">
        <v>1</v>
      </c>
      <c r="D8" s="24" t="s">
        <v>10</v>
      </c>
      <c r="E8" s="25" t="s">
        <v>133</v>
      </c>
      <c r="F8" s="2" t="s">
        <v>2</v>
      </c>
      <c r="G8" s="21" t="s">
        <v>48</v>
      </c>
      <c r="H8" s="2">
        <v>48</v>
      </c>
      <c r="I8" s="11">
        <f t="shared" si="0"/>
        <v>14.399999999999999</v>
      </c>
      <c r="J8" s="9">
        <v>82.14</v>
      </c>
      <c r="K8" s="9">
        <f>J8*0.3</f>
        <v>24.641999999999999</v>
      </c>
      <c r="L8" s="9">
        <v>92</v>
      </c>
      <c r="M8" s="9">
        <f>L8*0.2</f>
        <v>18.400000000000002</v>
      </c>
      <c r="N8" s="12">
        <v>84</v>
      </c>
      <c r="O8" s="22">
        <f>N8*0.2</f>
        <v>16.8</v>
      </c>
      <c r="P8" s="12">
        <f t="shared" si="1"/>
        <v>74.242000000000004</v>
      </c>
      <c r="Q8" s="36" t="s">
        <v>78</v>
      </c>
      <c r="R8" s="17" t="s">
        <v>90</v>
      </c>
      <c r="S8" s="14"/>
    </row>
    <row r="9" spans="1:19" ht="14.1" customHeight="1">
      <c r="A9" s="1">
        <v>2</v>
      </c>
      <c r="B9" s="34"/>
      <c r="C9" s="42"/>
      <c r="D9" s="24" t="s">
        <v>6</v>
      </c>
      <c r="E9" s="25" t="s">
        <v>134</v>
      </c>
      <c r="F9" s="2" t="s">
        <v>7</v>
      </c>
      <c r="G9" s="21" t="s">
        <v>45</v>
      </c>
      <c r="H9" s="2">
        <v>53</v>
      </c>
      <c r="I9" s="11">
        <f t="shared" si="0"/>
        <v>15.899999999999999</v>
      </c>
      <c r="J9" s="9">
        <v>76.48</v>
      </c>
      <c r="K9" s="9">
        <f>J9*0.3</f>
        <v>22.943999999999999</v>
      </c>
      <c r="L9" s="9">
        <v>80</v>
      </c>
      <c r="M9" s="9">
        <f>L9*0.2</f>
        <v>16</v>
      </c>
      <c r="N9" s="12">
        <v>88</v>
      </c>
      <c r="O9" s="22">
        <f>N9*0.2</f>
        <v>17.600000000000001</v>
      </c>
      <c r="P9" s="12">
        <f t="shared" si="1"/>
        <v>72.443999999999988</v>
      </c>
      <c r="Q9" s="36"/>
      <c r="R9" s="17" t="s">
        <v>84</v>
      </c>
      <c r="S9" s="14"/>
    </row>
    <row r="10" spans="1:19" ht="14.1" customHeight="1">
      <c r="A10" s="1">
        <v>3</v>
      </c>
      <c r="B10" s="34"/>
      <c r="C10" s="42"/>
      <c r="D10" s="24" t="s">
        <v>8</v>
      </c>
      <c r="E10" s="25" t="s">
        <v>134</v>
      </c>
      <c r="F10" s="2" t="s">
        <v>7</v>
      </c>
      <c r="G10" s="21" t="s">
        <v>46</v>
      </c>
      <c r="H10" s="2">
        <v>54</v>
      </c>
      <c r="I10" s="11">
        <f t="shared" si="0"/>
        <v>16.2</v>
      </c>
      <c r="J10" s="9">
        <v>65.67</v>
      </c>
      <c r="K10" s="9">
        <f>J10*0.3</f>
        <v>19.701000000000001</v>
      </c>
      <c r="L10" s="9">
        <v>65</v>
      </c>
      <c r="M10" s="9">
        <f>L10*0.2</f>
        <v>13</v>
      </c>
      <c r="N10" s="12">
        <v>82</v>
      </c>
      <c r="O10" s="22">
        <f>N10*0.2</f>
        <v>16.400000000000002</v>
      </c>
      <c r="P10" s="12">
        <f t="shared" si="1"/>
        <v>65.301000000000002</v>
      </c>
      <c r="Q10" s="36"/>
      <c r="R10" s="17" t="s">
        <v>88</v>
      </c>
      <c r="S10" s="14"/>
    </row>
    <row r="11" spans="1:19" ht="14.1" customHeight="1">
      <c r="A11" s="1">
        <v>4</v>
      </c>
      <c r="B11" s="34"/>
      <c r="C11" s="43"/>
      <c r="D11" s="24" t="s">
        <v>9</v>
      </c>
      <c r="E11" s="25" t="s">
        <v>134</v>
      </c>
      <c r="F11" s="2" t="s">
        <v>7</v>
      </c>
      <c r="G11" s="21" t="s">
        <v>47</v>
      </c>
      <c r="H11" s="2">
        <v>43</v>
      </c>
      <c r="I11" s="11">
        <f t="shared" si="0"/>
        <v>12.9</v>
      </c>
      <c r="J11" s="6"/>
      <c r="K11" s="9"/>
      <c r="L11" s="9"/>
      <c r="M11" s="9"/>
      <c r="N11" s="12"/>
      <c r="O11" s="22"/>
      <c r="P11" s="12">
        <f t="shared" si="1"/>
        <v>12.9</v>
      </c>
      <c r="Q11" s="36"/>
      <c r="R11" s="17" t="s">
        <v>89</v>
      </c>
      <c r="S11" s="15" t="s">
        <v>103</v>
      </c>
    </row>
    <row r="12" spans="1:19" ht="14.1" customHeight="1">
      <c r="A12" s="1">
        <v>1</v>
      </c>
      <c r="B12" s="35" t="s">
        <v>122</v>
      </c>
      <c r="C12" s="28">
        <v>2</v>
      </c>
      <c r="D12" s="24" t="s">
        <v>12</v>
      </c>
      <c r="E12" s="27" t="s">
        <v>135</v>
      </c>
      <c r="F12" s="2" t="s">
        <v>7</v>
      </c>
      <c r="G12" s="21" t="s">
        <v>51</v>
      </c>
      <c r="H12" s="2">
        <v>52</v>
      </c>
      <c r="I12" s="11">
        <f>H12*0.3</f>
        <v>15.6</v>
      </c>
      <c r="J12" s="9">
        <v>74.900000000000006</v>
      </c>
      <c r="K12" s="9">
        <f>J12*0.3</f>
        <v>22.470000000000002</v>
      </c>
      <c r="L12" s="9">
        <v>80</v>
      </c>
      <c r="M12" s="9">
        <f>L12*0.2</f>
        <v>16</v>
      </c>
      <c r="N12" s="12">
        <v>74</v>
      </c>
      <c r="O12" s="22">
        <f>N12*0.2</f>
        <v>14.8</v>
      </c>
      <c r="P12" s="12">
        <f>I12+K12+M12+O12</f>
        <v>68.87</v>
      </c>
      <c r="Q12" s="36" t="s">
        <v>106</v>
      </c>
      <c r="R12" s="17" t="s">
        <v>86</v>
      </c>
      <c r="S12" s="15"/>
    </row>
    <row r="13" spans="1:19" ht="14.1" customHeight="1">
      <c r="A13" s="1">
        <v>1</v>
      </c>
      <c r="B13" s="35"/>
      <c r="C13" s="30"/>
      <c r="D13" s="24" t="s">
        <v>14</v>
      </c>
      <c r="E13" s="27" t="s">
        <v>136</v>
      </c>
      <c r="F13" s="2" t="s">
        <v>2</v>
      </c>
      <c r="G13" s="21" t="s">
        <v>50</v>
      </c>
      <c r="H13" s="2">
        <v>55</v>
      </c>
      <c r="I13" s="11">
        <f t="shared" si="0"/>
        <v>16.5</v>
      </c>
      <c r="J13" s="9">
        <v>81.739999999999995</v>
      </c>
      <c r="K13" s="9">
        <f>J13*0.3</f>
        <v>24.521999999999998</v>
      </c>
      <c r="L13" s="9">
        <v>70</v>
      </c>
      <c r="M13" s="9">
        <f>L13*0.2</f>
        <v>14</v>
      </c>
      <c r="N13" s="12">
        <v>85.5</v>
      </c>
      <c r="O13" s="22">
        <f>N13*0.2</f>
        <v>17.100000000000001</v>
      </c>
      <c r="P13" s="12">
        <f t="shared" si="1"/>
        <v>72.122</v>
      </c>
      <c r="Q13" s="36"/>
      <c r="R13" s="17" t="s">
        <v>85</v>
      </c>
      <c r="S13" s="14"/>
    </row>
    <row r="14" spans="1:19" ht="14.1" customHeight="1">
      <c r="A14" s="1">
        <v>1</v>
      </c>
      <c r="B14" s="16" t="s">
        <v>123</v>
      </c>
      <c r="C14" s="19">
        <v>2</v>
      </c>
      <c r="D14" s="24" t="s">
        <v>11</v>
      </c>
      <c r="E14" s="27" t="s">
        <v>137</v>
      </c>
      <c r="F14" s="2" t="s">
        <v>2</v>
      </c>
      <c r="G14" s="21" t="s">
        <v>49</v>
      </c>
      <c r="H14" s="2">
        <v>45</v>
      </c>
      <c r="I14" s="11">
        <f t="shared" si="0"/>
        <v>13.5</v>
      </c>
      <c r="J14" s="9">
        <v>71.099999999999994</v>
      </c>
      <c r="K14" s="9">
        <f>J14*0.3</f>
        <v>21.33</v>
      </c>
      <c r="L14" s="9">
        <v>98</v>
      </c>
      <c r="M14" s="9">
        <f>L14*0.2</f>
        <v>19.600000000000001</v>
      </c>
      <c r="N14" s="12">
        <v>65.3</v>
      </c>
      <c r="O14" s="22">
        <f>N14*0.2</f>
        <v>13.06</v>
      </c>
      <c r="P14" s="12">
        <f t="shared" si="1"/>
        <v>67.489999999999995</v>
      </c>
      <c r="Q14" s="36"/>
      <c r="R14" s="17" t="s">
        <v>91</v>
      </c>
      <c r="S14" s="14"/>
    </row>
    <row r="15" spans="1:19" ht="14.1" customHeight="1">
      <c r="A15" s="1">
        <v>1</v>
      </c>
      <c r="B15" s="19" t="s">
        <v>124</v>
      </c>
      <c r="C15" s="19">
        <v>2</v>
      </c>
      <c r="D15" s="24" t="s">
        <v>13</v>
      </c>
      <c r="E15" s="25" t="s">
        <v>138</v>
      </c>
      <c r="F15" s="2" t="s">
        <v>2</v>
      </c>
      <c r="G15" s="21" t="s">
        <v>52</v>
      </c>
      <c r="H15" s="2"/>
      <c r="I15" s="11"/>
      <c r="J15" s="9"/>
      <c r="K15" s="9"/>
      <c r="L15" s="9"/>
      <c r="M15" s="9"/>
      <c r="N15" s="12"/>
      <c r="O15" s="22"/>
      <c r="P15" s="12"/>
      <c r="Q15" s="18" t="s">
        <v>79</v>
      </c>
      <c r="R15" s="20"/>
      <c r="S15" s="14" t="s">
        <v>104</v>
      </c>
    </row>
    <row r="16" spans="1:19" ht="14.1" customHeight="1">
      <c r="A16" s="1">
        <v>1</v>
      </c>
      <c r="B16" s="31" t="s">
        <v>125</v>
      </c>
      <c r="C16" s="28">
        <v>2</v>
      </c>
      <c r="D16" s="24" t="s">
        <v>16</v>
      </c>
      <c r="E16" s="25" t="s">
        <v>139</v>
      </c>
      <c r="F16" s="2" t="s">
        <v>2</v>
      </c>
      <c r="G16" s="21" t="s">
        <v>54</v>
      </c>
      <c r="H16" s="2">
        <v>50</v>
      </c>
      <c r="I16" s="11">
        <f t="shared" ref="I16:I22" si="2">H16*0.3</f>
        <v>15</v>
      </c>
      <c r="J16" s="9">
        <v>76.430000000000007</v>
      </c>
      <c r="K16" s="8">
        <f t="shared" ref="K16:K22" si="3">J16*0.3</f>
        <v>22.929000000000002</v>
      </c>
      <c r="L16" s="8">
        <v>98</v>
      </c>
      <c r="M16" s="8">
        <f t="shared" ref="M16:M22" si="4">L16*0.2</f>
        <v>19.600000000000001</v>
      </c>
      <c r="N16" s="12">
        <v>85.9</v>
      </c>
      <c r="O16" s="13">
        <f t="shared" ref="O16:O22" si="5">N16*0.2</f>
        <v>17.180000000000003</v>
      </c>
      <c r="P16" s="12">
        <f t="shared" ref="P16:P22" si="6">I16+K16+M16+O16</f>
        <v>74.709000000000003</v>
      </c>
      <c r="Q16" s="51" t="s">
        <v>80</v>
      </c>
      <c r="R16" s="14" t="s">
        <v>92</v>
      </c>
      <c r="S16" s="14"/>
    </row>
    <row r="17" spans="1:19" ht="14.1" customHeight="1">
      <c r="A17" s="1">
        <v>2</v>
      </c>
      <c r="B17" s="32"/>
      <c r="C17" s="29"/>
      <c r="D17" s="24" t="s">
        <v>18</v>
      </c>
      <c r="E17" s="25" t="s">
        <v>140</v>
      </c>
      <c r="F17" s="2" t="s">
        <v>7</v>
      </c>
      <c r="G17" s="21" t="s">
        <v>56</v>
      </c>
      <c r="H17" s="2">
        <v>46</v>
      </c>
      <c r="I17" s="11">
        <f t="shared" si="2"/>
        <v>13.799999999999999</v>
      </c>
      <c r="J17" s="9">
        <v>82.45</v>
      </c>
      <c r="K17" s="8">
        <f t="shared" si="3"/>
        <v>24.734999999999999</v>
      </c>
      <c r="L17" s="8">
        <v>85</v>
      </c>
      <c r="M17" s="8">
        <f t="shared" si="4"/>
        <v>17</v>
      </c>
      <c r="N17" s="12">
        <v>79.400000000000006</v>
      </c>
      <c r="O17" s="13">
        <f t="shared" si="5"/>
        <v>15.880000000000003</v>
      </c>
      <c r="P17" s="12">
        <f t="shared" si="6"/>
        <v>71.414999999999992</v>
      </c>
      <c r="Q17" s="52"/>
      <c r="R17" s="17" t="s">
        <v>93</v>
      </c>
      <c r="S17" s="14"/>
    </row>
    <row r="18" spans="1:19" ht="14.1" customHeight="1">
      <c r="A18" s="1">
        <v>3</v>
      </c>
      <c r="B18" s="32"/>
      <c r="C18" s="29"/>
      <c r="D18" s="24" t="s">
        <v>15</v>
      </c>
      <c r="E18" s="25" t="s">
        <v>141</v>
      </c>
      <c r="F18" s="2" t="s">
        <v>7</v>
      </c>
      <c r="G18" s="21" t="s">
        <v>53</v>
      </c>
      <c r="H18" s="2">
        <v>46</v>
      </c>
      <c r="I18" s="11">
        <f t="shared" si="2"/>
        <v>13.799999999999999</v>
      </c>
      <c r="J18" s="9">
        <v>77.430000000000007</v>
      </c>
      <c r="K18" s="8">
        <f t="shared" si="3"/>
        <v>23.229000000000003</v>
      </c>
      <c r="L18" s="8">
        <v>85</v>
      </c>
      <c r="M18" s="8">
        <f t="shared" si="4"/>
        <v>17</v>
      </c>
      <c r="N18" s="12">
        <v>85.6</v>
      </c>
      <c r="O18" s="13">
        <f t="shared" si="5"/>
        <v>17.12</v>
      </c>
      <c r="P18" s="12">
        <f t="shared" si="6"/>
        <v>71.149000000000001</v>
      </c>
      <c r="Q18" s="52"/>
      <c r="R18" s="17" t="s">
        <v>85</v>
      </c>
      <c r="S18" s="14"/>
    </row>
    <row r="19" spans="1:19" ht="14.1" customHeight="1">
      <c r="A19" s="1">
        <v>4</v>
      </c>
      <c r="B19" s="33"/>
      <c r="C19" s="30"/>
      <c r="D19" s="24" t="s">
        <v>17</v>
      </c>
      <c r="E19" s="25" t="s">
        <v>140</v>
      </c>
      <c r="F19" s="2" t="s">
        <v>2</v>
      </c>
      <c r="G19" s="21" t="s">
        <v>55</v>
      </c>
      <c r="H19" s="2">
        <v>47</v>
      </c>
      <c r="I19" s="11">
        <f t="shared" si="2"/>
        <v>14.1</v>
      </c>
      <c r="J19" s="9">
        <v>74.67</v>
      </c>
      <c r="K19" s="8">
        <f t="shared" si="3"/>
        <v>22.401</v>
      </c>
      <c r="L19" s="8">
        <v>65</v>
      </c>
      <c r="M19" s="8">
        <f t="shared" si="4"/>
        <v>13</v>
      </c>
      <c r="N19" s="12">
        <v>79.7</v>
      </c>
      <c r="O19" s="13">
        <f t="shared" si="5"/>
        <v>15.940000000000001</v>
      </c>
      <c r="P19" s="12">
        <f t="shared" si="6"/>
        <v>65.441000000000003</v>
      </c>
      <c r="Q19" s="53"/>
      <c r="R19" s="17" t="s">
        <v>88</v>
      </c>
      <c r="S19" s="14"/>
    </row>
    <row r="20" spans="1:19" ht="14.1" customHeight="1">
      <c r="A20" s="1">
        <v>17</v>
      </c>
      <c r="B20" s="28" t="s">
        <v>130</v>
      </c>
      <c r="C20" s="28">
        <v>2</v>
      </c>
      <c r="D20" s="24" t="s">
        <v>21</v>
      </c>
      <c r="E20" s="25" t="s">
        <v>142</v>
      </c>
      <c r="F20" s="2" t="s">
        <v>7</v>
      </c>
      <c r="G20" s="21" t="s">
        <v>60</v>
      </c>
      <c r="H20" s="2">
        <v>53</v>
      </c>
      <c r="I20" s="11">
        <f t="shared" si="2"/>
        <v>15.899999999999999</v>
      </c>
      <c r="J20" s="9">
        <v>78.98</v>
      </c>
      <c r="K20" s="8">
        <f t="shared" si="3"/>
        <v>23.693999999999999</v>
      </c>
      <c r="L20" s="8">
        <v>96.35</v>
      </c>
      <c r="M20" s="8">
        <f t="shared" si="4"/>
        <v>19.27</v>
      </c>
      <c r="N20" s="12">
        <v>89.2</v>
      </c>
      <c r="O20" s="13">
        <f t="shared" si="5"/>
        <v>17.84</v>
      </c>
      <c r="P20" s="12">
        <f t="shared" si="6"/>
        <v>76.703999999999994</v>
      </c>
      <c r="Q20" s="51" t="s">
        <v>81</v>
      </c>
      <c r="R20" s="17" t="s">
        <v>100</v>
      </c>
      <c r="S20" s="14"/>
    </row>
    <row r="21" spans="1:19" ht="14.1" customHeight="1">
      <c r="A21" s="1">
        <v>18</v>
      </c>
      <c r="B21" s="29"/>
      <c r="C21" s="29"/>
      <c r="D21" s="24" t="s">
        <v>19</v>
      </c>
      <c r="E21" s="25" t="s">
        <v>143</v>
      </c>
      <c r="F21" s="2" t="s">
        <v>2</v>
      </c>
      <c r="G21" s="21" t="s">
        <v>57</v>
      </c>
      <c r="H21" s="2">
        <v>47</v>
      </c>
      <c r="I21" s="11">
        <f t="shared" si="2"/>
        <v>14.1</v>
      </c>
      <c r="J21" s="9">
        <v>75.81</v>
      </c>
      <c r="K21" s="8">
        <f t="shared" si="3"/>
        <v>22.742999999999999</v>
      </c>
      <c r="L21" s="8">
        <v>78</v>
      </c>
      <c r="M21" s="8">
        <f t="shared" si="4"/>
        <v>15.600000000000001</v>
      </c>
      <c r="N21" s="12">
        <v>77.900000000000006</v>
      </c>
      <c r="O21" s="13">
        <f t="shared" si="5"/>
        <v>15.580000000000002</v>
      </c>
      <c r="P21" s="12">
        <f t="shared" si="6"/>
        <v>68.022999999999996</v>
      </c>
      <c r="Q21" s="52"/>
      <c r="R21" s="17" t="s">
        <v>84</v>
      </c>
      <c r="S21" s="14"/>
    </row>
    <row r="22" spans="1:19" ht="14.1" customHeight="1">
      <c r="A22" s="1">
        <v>19</v>
      </c>
      <c r="B22" s="29"/>
      <c r="C22" s="29"/>
      <c r="D22" s="24" t="s">
        <v>22</v>
      </c>
      <c r="E22" s="25" t="s">
        <v>144</v>
      </c>
      <c r="F22" s="2" t="s">
        <v>7</v>
      </c>
      <c r="G22" s="21" t="s">
        <v>59</v>
      </c>
      <c r="H22" s="2">
        <v>49</v>
      </c>
      <c r="I22" s="11">
        <f t="shared" si="2"/>
        <v>14.7</v>
      </c>
      <c r="J22" s="9">
        <v>70.95</v>
      </c>
      <c r="K22" s="8">
        <f t="shared" si="3"/>
        <v>21.285</v>
      </c>
      <c r="L22" s="8">
        <v>59</v>
      </c>
      <c r="M22" s="8">
        <f t="shared" si="4"/>
        <v>11.8</v>
      </c>
      <c r="N22" s="12">
        <v>87.9</v>
      </c>
      <c r="O22" s="13">
        <f t="shared" si="5"/>
        <v>17.580000000000002</v>
      </c>
      <c r="P22" s="12">
        <f t="shared" si="6"/>
        <v>65.364999999999995</v>
      </c>
      <c r="Q22" s="52"/>
      <c r="R22" s="17" t="s">
        <v>85</v>
      </c>
      <c r="S22" s="14"/>
    </row>
    <row r="23" spans="1:19" ht="14.1" customHeight="1">
      <c r="A23" s="1">
        <v>20</v>
      </c>
      <c r="B23" s="30"/>
      <c r="C23" s="30"/>
      <c r="D23" s="24" t="s">
        <v>20</v>
      </c>
      <c r="E23" s="25" t="s">
        <v>142</v>
      </c>
      <c r="F23" s="2" t="s">
        <v>7</v>
      </c>
      <c r="G23" s="21" t="s">
        <v>58</v>
      </c>
      <c r="I23" s="11"/>
      <c r="J23" s="9"/>
      <c r="K23" s="8"/>
      <c r="L23" s="8"/>
      <c r="M23" s="8"/>
      <c r="N23" s="12"/>
      <c r="O23" s="13"/>
      <c r="P23" s="12"/>
      <c r="Q23" s="53"/>
      <c r="R23" s="17" t="s">
        <v>94</v>
      </c>
      <c r="S23" s="16" t="s">
        <v>102</v>
      </c>
    </row>
    <row r="24" spans="1:19" ht="14.1" customHeight="1">
      <c r="A24" s="1">
        <v>1</v>
      </c>
      <c r="B24" s="28" t="s">
        <v>156</v>
      </c>
      <c r="C24" s="28">
        <v>2</v>
      </c>
      <c r="D24" s="24" t="s">
        <v>26</v>
      </c>
      <c r="E24" s="25" t="s">
        <v>145</v>
      </c>
      <c r="F24" s="2" t="s">
        <v>7</v>
      </c>
      <c r="G24" s="21" t="s">
        <v>64</v>
      </c>
      <c r="H24" s="2">
        <v>58</v>
      </c>
      <c r="I24" s="11">
        <f t="shared" ref="I24:I29" si="7">H24*0.3</f>
        <v>17.399999999999999</v>
      </c>
      <c r="J24" s="9">
        <v>85.64</v>
      </c>
      <c r="K24" s="8">
        <f t="shared" ref="K24:K29" si="8">J24*0.3</f>
        <v>25.692</v>
      </c>
      <c r="L24" s="8">
        <v>94.8</v>
      </c>
      <c r="M24" s="8">
        <f t="shared" ref="M24:M37" si="9">L24*0.2</f>
        <v>18.96</v>
      </c>
      <c r="N24" s="12">
        <v>88.67</v>
      </c>
      <c r="O24" s="13">
        <f t="shared" ref="O24:O29" si="10">N24*0.2</f>
        <v>17.734000000000002</v>
      </c>
      <c r="P24" s="12">
        <f t="shared" ref="P24:P29" si="11">I24+K24+M24+O24</f>
        <v>79.786000000000001</v>
      </c>
      <c r="Q24" s="51" t="s">
        <v>107</v>
      </c>
      <c r="R24" s="17" t="s">
        <v>95</v>
      </c>
      <c r="S24" s="14"/>
    </row>
    <row r="25" spans="1:19" ht="14.1" customHeight="1">
      <c r="A25" s="1">
        <v>2</v>
      </c>
      <c r="B25" s="29"/>
      <c r="C25" s="29"/>
      <c r="D25" s="24" t="s">
        <v>29</v>
      </c>
      <c r="E25" s="25" t="s">
        <v>146</v>
      </c>
      <c r="F25" s="2" t="s">
        <v>2</v>
      </c>
      <c r="G25" s="21" t="s">
        <v>66</v>
      </c>
      <c r="H25" s="2">
        <v>49</v>
      </c>
      <c r="I25" s="11">
        <f t="shared" si="7"/>
        <v>14.7</v>
      </c>
      <c r="J25" s="9">
        <v>85.71</v>
      </c>
      <c r="K25" s="8">
        <f t="shared" si="8"/>
        <v>25.712999999999997</v>
      </c>
      <c r="L25" s="8">
        <v>95</v>
      </c>
      <c r="M25" s="8">
        <f t="shared" si="9"/>
        <v>19</v>
      </c>
      <c r="N25" s="12">
        <v>89.5</v>
      </c>
      <c r="O25" s="13">
        <f t="shared" si="10"/>
        <v>17.900000000000002</v>
      </c>
      <c r="P25" s="12">
        <f t="shared" si="11"/>
        <v>77.313000000000002</v>
      </c>
      <c r="Q25" s="52"/>
      <c r="R25" s="17" t="s">
        <v>96</v>
      </c>
      <c r="S25" s="14"/>
    </row>
    <row r="26" spans="1:19" ht="14.1" customHeight="1">
      <c r="A26" s="1">
        <v>3</v>
      </c>
      <c r="B26" s="29"/>
      <c r="C26" s="29"/>
      <c r="D26" s="24" t="s">
        <v>23</v>
      </c>
      <c r="E26" s="25" t="s">
        <v>146</v>
      </c>
      <c r="F26" s="2" t="s">
        <v>7</v>
      </c>
      <c r="G26" s="21" t="s">
        <v>61</v>
      </c>
      <c r="H26" s="2">
        <v>67</v>
      </c>
      <c r="I26" s="11">
        <f t="shared" si="7"/>
        <v>20.099999999999998</v>
      </c>
      <c r="J26" s="9">
        <v>81.900000000000006</v>
      </c>
      <c r="K26" s="8">
        <f t="shared" si="8"/>
        <v>24.57</v>
      </c>
      <c r="L26" s="8">
        <v>80</v>
      </c>
      <c r="M26" s="8">
        <f t="shared" si="9"/>
        <v>16</v>
      </c>
      <c r="N26" s="12">
        <v>70.5</v>
      </c>
      <c r="O26" s="13">
        <f t="shared" si="10"/>
        <v>14.100000000000001</v>
      </c>
      <c r="P26" s="12">
        <f t="shared" si="11"/>
        <v>74.77000000000001</v>
      </c>
      <c r="Q26" s="52"/>
      <c r="R26" s="17" t="s">
        <v>93</v>
      </c>
      <c r="S26" s="14"/>
    </row>
    <row r="27" spans="1:19" ht="14.1" customHeight="1">
      <c r="A27" s="1">
        <v>4</v>
      </c>
      <c r="B27" s="29"/>
      <c r="C27" s="29"/>
      <c r="D27" s="24" t="s">
        <v>27</v>
      </c>
      <c r="E27" s="25" t="s">
        <v>147</v>
      </c>
      <c r="F27" s="2" t="s">
        <v>2</v>
      </c>
      <c r="G27" s="21" t="s">
        <v>67</v>
      </c>
      <c r="H27" s="2">
        <v>51</v>
      </c>
      <c r="I27" s="11">
        <f t="shared" si="7"/>
        <v>15.299999999999999</v>
      </c>
      <c r="J27" s="9">
        <v>73.95</v>
      </c>
      <c r="K27" s="8">
        <f t="shared" si="8"/>
        <v>22.184999999999999</v>
      </c>
      <c r="L27" s="8">
        <v>85</v>
      </c>
      <c r="M27" s="8">
        <f t="shared" si="9"/>
        <v>17</v>
      </c>
      <c r="N27" s="12">
        <v>79.67</v>
      </c>
      <c r="O27" s="13">
        <f t="shared" si="10"/>
        <v>15.934000000000001</v>
      </c>
      <c r="P27" s="12">
        <f t="shared" si="11"/>
        <v>70.418999999999997</v>
      </c>
      <c r="Q27" s="52"/>
      <c r="R27" s="17" t="s">
        <v>88</v>
      </c>
      <c r="S27" s="14"/>
    </row>
    <row r="28" spans="1:19" ht="14.1" customHeight="1">
      <c r="A28" s="1">
        <v>5</v>
      </c>
      <c r="B28" s="29"/>
      <c r="C28" s="29"/>
      <c r="D28" s="24" t="s">
        <v>24</v>
      </c>
      <c r="E28" s="25" t="s">
        <v>148</v>
      </c>
      <c r="F28" s="2" t="s">
        <v>2</v>
      </c>
      <c r="G28" s="21" t="s">
        <v>62</v>
      </c>
      <c r="H28" s="2">
        <v>51</v>
      </c>
      <c r="I28" s="11">
        <f t="shared" si="7"/>
        <v>15.299999999999999</v>
      </c>
      <c r="J28" s="9">
        <v>78.38</v>
      </c>
      <c r="K28" s="8">
        <f t="shared" si="8"/>
        <v>23.513999999999999</v>
      </c>
      <c r="L28" s="8">
        <v>66.400000000000006</v>
      </c>
      <c r="M28" s="8">
        <f t="shared" si="9"/>
        <v>13.280000000000001</v>
      </c>
      <c r="N28" s="12">
        <v>76.17</v>
      </c>
      <c r="O28" s="13">
        <f t="shared" si="10"/>
        <v>15.234000000000002</v>
      </c>
      <c r="P28" s="12">
        <f t="shared" si="11"/>
        <v>67.328000000000003</v>
      </c>
      <c r="Q28" s="52"/>
      <c r="R28" s="17" t="s">
        <v>89</v>
      </c>
      <c r="S28" s="14"/>
    </row>
    <row r="29" spans="1:19" ht="14.1" customHeight="1">
      <c r="A29" s="1">
        <v>6</v>
      </c>
      <c r="B29" s="29"/>
      <c r="C29" s="29"/>
      <c r="D29" s="24" t="s">
        <v>28</v>
      </c>
      <c r="E29" s="25" t="s">
        <v>149</v>
      </c>
      <c r="F29" s="2" t="s">
        <v>2</v>
      </c>
      <c r="G29" s="21" t="s">
        <v>65</v>
      </c>
      <c r="H29" s="2">
        <v>44</v>
      </c>
      <c r="I29" s="11">
        <f t="shared" si="7"/>
        <v>13.2</v>
      </c>
      <c r="J29" s="9">
        <v>69.290000000000006</v>
      </c>
      <c r="K29" s="8">
        <f t="shared" si="8"/>
        <v>20.787000000000003</v>
      </c>
      <c r="L29" s="8">
        <v>90</v>
      </c>
      <c r="M29" s="8">
        <f t="shared" si="9"/>
        <v>18</v>
      </c>
      <c r="N29" s="12">
        <v>75.67</v>
      </c>
      <c r="O29" s="13">
        <f t="shared" si="10"/>
        <v>15.134</v>
      </c>
      <c r="P29" s="12">
        <f t="shared" si="11"/>
        <v>67.121000000000009</v>
      </c>
      <c r="Q29" s="52"/>
      <c r="R29" s="17" t="s">
        <v>84</v>
      </c>
      <c r="S29" s="14"/>
    </row>
    <row r="30" spans="1:19" ht="14.1" customHeight="1">
      <c r="A30" s="1">
        <v>7</v>
      </c>
      <c r="B30" s="30"/>
      <c r="C30" s="30"/>
      <c r="D30" s="24" t="s">
        <v>25</v>
      </c>
      <c r="E30" s="25" t="s">
        <v>150</v>
      </c>
      <c r="F30" s="2" t="s">
        <v>2</v>
      </c>
      <c r="G30" s="21" t="s">
        <v>63</v>
      </c>
      <c r="H30" s="2"/>
      <c r="I30" s="11"/>
      <c r="J30" s="9"/>
      <c r="K30" s="8"/>
      <c r="L30" s="8"/>
      <c r="M30" s="8">
        <f t="shared" si="9"/>
        <v>0</v>
      </c>
      <c r="N30" s="12"/>
      <c r="O30" s="13"/>
      <c r="P30" s="12"/>
      <c r="Q30" s="53"/>
      <c r="R30" s="17" t="s">
        <v>88</v>
      </c>
      <c r="S30" s="14" t="s">
        <v>104</v>
      </c>
    </row>
    <row r="31" spans="1:19" ht="14.1" customHeight="1">
      <c r="A31" s="1">
        <v>1</v>
      </c>
      <c r="B31" s="28" t="s">
        <v>126</v>
      </c>
      <c r="C31" s="28">
        <v>2</v>
      </c>
      <c r="D31" s="24" t="s">
        <v>31</v>
      </c>
      <c r="E31" s="25" t="s">
        <v>151</v>
      </c>
      <c r="F31" s="2" t="s">
        <v>2</v>
      </c>
      <c r="G31" s="21" t="s">
        <v>69</v>
      </c>
      <c r="H31" s="2">
        <v>57</v>
      </c>
      <c r="I31" s="11">
        <f t="shared" ref="I31:I37" si="12">H31*0.3</f>
        <v>17.099999999999998</v>
      </c>
      <c r="J31" s="9">
        <v>80.239999999999995</v>
      </c>
      <c r="K31" s="8">
        <f t="shared" ref="K31:K37" si="13">J31*0.3</f>
        <v>24.071999999999999</v>
      </c>
      <c r="L31" s="8">
        <v>93</v>
      </c>
      <c r="M31" s="8">
        <f t="shared" si="9"/>
        <v>18.600000000000001</v>
      </c>
      <c r="N31" s="12">
        <v>83</v>
      </c>
      <c r="O31" s="13">
        <f t="shared" ref="O31:O37" si="14">N31*0.2</f>
        <v>16.600000000000001</v>
      </c>
      <c r="P31" s="12">
        <f t="shared" ref="P31:P37" si="15">I31+K31+M31+O31</f>
        <v>76.372</v>
      </c>
      <c r="Q31" s="51" t="s">
        <v>82</v>
      </c>
      <c r="R31" s="17" t="s">
        <v>97</v>
      </c>
      <c r="S31" s="14"/>
    </row>
    <row r="32" spans="1:19" ht="14.1" customHeight="1">
      <c r="A32" s="1">
        <v>2</v>
      </c>
      <c r="B32" s="30"/>
      <c r="C32" s="30"/>
      <c r="D32" s="24" t="s">
        <v>30</v>
      </c>
      <c r="E32" s="25" t="s">
        <v>152</v>
      </c>
      <c r="F32" s="2" t="s">
        <v>2</v>
      </c>
      <c r="G32" s="21" t="s">
        <v>68</v>
      </c>
      <c r="H32" s="4">
        <v>42</v>
      </c>
      <c r="I32" s="11">
        <f t="shared" si="12"/>
        <v>12.6</v>
      </c>
      <c r="J32" s="9">
        <v>75.52</v>
      </c>
      <c r="K32" s="8">
        <f t="shared" si="13"/>
        <v>22.655999999999999</v>
      </c>
      <c r="L32" s="8">
        <v>85</v>
      </c>
      <c r="M32" s="8">
        <f t="shared" si="9"/>
        <v>17</v>
      </c>
      <c r="N32" s="12">
        <v>80</v>
      </c>
      <c r="O32" s="13">
        <f t="shared" si="14"/>
        <v>16</v>
      </c>
      <c r="P32" s="12">
        <f t="shared" si="15"/>
        <v>68.256</v>
      </c>
      <c r="Q32" s="53"/>
      <c r="R32" s="17" t="s">
        <v>90</v>
      </c>
      <c r="S32" s="14"/>
    </row>
    <row r="33" spans="1:19" ht="14.1" customHeight="1">
      <c r="A33" s="1">
        <v>1</v>
      </c>
      <c r="B33" s="28" t="s">
        <v>127</v>
      </c>
      <c r="C33" s="28">
        <v>2</v>
      </c>
      <c r="D33" s="24" t="s">
        <v>32</v>
      </c>
      <c r="E33" s="25" t="s">
        <v>153</v>
      </c>
      <c r="F33" s="2" t="s">
        <v>2</v>
      </c>
      <c r="G33" s="21" t="s">
        <v>70</v>
      </c>
      <c r="H33" s="2">
        <v>65</v>
      </c>
      <c r="I33" s="11">
        <f t="shared" si="12"/>
        <v>19.5</v>
      </c>
      <c r="J33" s="9">
        <v>70.38</v>
      </c>
      <c r="K33" s="8">
        <f t="shared" si="13"/>
        <v>21.113999999999997</v>
      </c>
      <c r="L33" s="8">
        <v>64</v>
      </c>
      <c r="M33" s="8">
        <f t="shared" si="9"/>
        <v>12.8</v>
      </c>
      <c r="N33" s="12">
        <v>83.3</v>
      </c>
      <c r="O33" s="13">
        <f t="shared" si="14"/>
        <v>16.66</v>
      </c>
      <c r="P33" s="12">
        <f t="shared" si="15"/>
        <v>70.073999999999998</v>
      </c>
      <c r="Q33" s="51" t="s">
        <v>108</v>
      </c>
      <c r="R33" s="17" t="s">
        <v>85</v>
      </c>
      <c r="S33" s="14"/>
    </row>
    <row r="34" spans="1:19" ht="14.1" customHeight="1">
      <c r="A34" s="1">
        <v>2</v>
      </c>
      <c r="B34" s="30"/>
      <c r="C34" s="30"/>
      <c r="D34" s="24" t="s">
        <v>33</v>
      </c>
      <c r="E34" s="25" t="s">
        <v>153</v>
      </c>
      <c r="F34" s="2" t="s">
        <v>2</v>
      </c>
      <c r="G34" s="21" t="s">
        <v>71</v>
      </c>
      <c r="H34" s="2">
        <v>47</v>
      </c>
      <c r="I34" s="11">
        <f t="shared" si="12"/>
        <v>14.1</v>
      </c>
      <c r="J34" s="9">
        <v>70.290000000000006</v>
      </c>
      <c r="K34" s="8">
        <f t="shared" si="13"/>
        <v>21.087</v>
      </c>
      <c r="L34" s="8">
        <v>60</v>
      </c>
      <c r="M34" s="8">
        <f t="shared" si="9"/>
        <v>12</v>
      </c>
      <c r="N34" s="12">
        <v>85.2</v>
      </c>
      <c r="O34" s="13">
        <f t="shared" si="14"/>
        <v>17.040000000000003</v>
      </c>
      <c r="P34" s="12">
        <f t="shared" si="15"/>
        <v>64.227000000000004</v>
      </c>
      <c r="Q34" s="53"/>
      <c r="R34" s="17" t="s">
        <v>90</v>
      </c>
      <c r="S34" s="14"/>
    </row>
    <row r="35" spans="1:19" ht="14.1" customHeight="1">
      <c r="A35" s="1">
        <v>1</v>
      </c>
      <c r="B35" s="28" t="s">
        <v>129</v>
      </c>
      <c r="C35" s="28">
        <v>2</v>
      </c>
      <c r="D35" s="24" t="s">
        <v>34</v>
      </c>
      <c r="E35" s="25" t="s">
        <v>154</v>
      </c>
      <c r="F35" s="2" t="s">
        <v>7</v>
      </c>
      <c r="G35" s="21" t="s">
        <v>72</v>
      </c>
      <c r="H35" s="2">
        <v>29</v>
      </c>
      <c r="I35" s="11">
        <f t="shared" si="12"/>
        <v>8.6999999999999993</v>
      </c>
      <c r="J35" s="9">
        <v>67.239999999999995</v>
      </c>
      <c r="K35" s="8">
        <f t="shared" si="13"/>
        <v>20.171999999999997</v>
      </c>
      <c r="L35" s="8">
        <v>91.3</v>
      </c>
      <c r="M35" s="8">
        <f t="shared" si="9"/>
        <v>18.260000000000002</v>
      </c>
      <c r="N35" s="12">
        <v>94.8</v>
      </c>
      <c r="O35" s="13">
        <f t="shared" si="14"/>
        <v>18.96</v>
      </c>
      <c r="P35" s="12">
        <f t="shared" si="15"/>
        <v>66.091999999999999</v>
      </c>
      <c r="Q35" s="51" t="s">
        <v>83</v>
      </c>
      <c r="R35" s="17" t="s">
        <v>87</v>
      </c>
      <c r="S35" s="14"/>
    </row>
    <row r="36" spans="1:19" ht="14.1" customHeight="1">
      <c r="A36" s="1">
        <v>1</v>
      </c>
      <c r="B36" s="29"/>
      <c r="C36" s="29"/>
      <c r="D36" s="24" t="s">
        <v>35</v>
      </c>
      <c r="E36" s="25" t="s">
        <v>155</v>
      </c>
      <c r="F36" s="2" t="s">
        <v>2</v>
      </c>
      <c r="G36" s="21" t="s">
        <v>73</v>
      </c>
      <c r="H36" s="2">
        <v>62</v>
      </c>
      <c r="I36" s="11">
        <f t="shared" si="12"/>
        <v>18.599999999999998</v>
      </c>
      <c r="J36" s="9">
        <v>80.67</v>
      </c>
      <c r="K36" s="8">
        <f t="shared" si="13"/>
        <v>24.201000000000001</v>
      </c>
      <c r="L36" s="8">
        <v>92</v>
      </c>
      <c r="M36" s="8">
        <f t="shared" si="9"/>
        <v>18.400000000000002</v>
      </c>
      <c r="N36" s="12">
        <v>94.16</v>
      </c>
      <c r="O36" s="13">
        <f t="shared" si="14"/>
        <v>18.832000000000001</v>
      </c>
      <c r="P36" s="12">
        <f t="shared" si="15"/>
        <v>80.033000000000015</v>
      </c>
      <c r="Q36" s="52"/>
      <c r="R36" s="14" t="s">
        <v>92</v>
      </c>
      <c r="S36" s="14"/>
    </row>
    <row r="37" spans="1:19" ht="14.1" customHeight="1">
      <c r="A37" s="1">
        <v>2</v>
      </c>
      <c r="B37" s="29"/>
      <c r="C37" s="29"/>
      <c r="D37" s="24" t="s">
        <v>36</v>
      </c>
      <c r="E37" s="25" t="s">
        <v>155</v>
      </c>
      <c r="F37" s="2" t="s">
        <v>7</v>
      </c>
      <c r="G37" s="21" t="s">
        <v>74</v>
      </c>
      <c r="H37" s="2">
        <v>45</v>
      </c>
      <c r="I37" s="11">
        <f t="shared" si="12"/>
        <v>13.5</v>
      </c>
      <c r="J37" s="9">
        <v>73.709999999999994</v>
      </c>
      <c r="K37" s="8">
        <f t="shared" si="13"/>
        <v>22.112999999999996</v>
      </c>
      <c r="L37" s="8">
        <v>65</v>
      </c>
      <c r="M37" s="8">
        <f t="shared" si="9"/>
        <v>13</v>
      </c>
      <c r="N37" s="12">
        <v>80.16</v>
      </c>
      <c r="O37" s="13">
        <f t="shared" si="14"/>
        <v>16.032</v>
      </c>
      <c r="P37" s="12">
        <f t="shared" si="15"/>
        <v>64.644999999999996</v>
      </c>
      <c r="Q37" s="52"/>
      <c r="R37" s="17" t="s">
        <v>88</v>
      </c>
      <c r="S37" s="14"/>
    </row>
    <row r="38" spans="1:19" ht="14.1" customHeight="1">
      <c r="A38" s="1">
        <v>3</v>
      </c>
      <c r="B38" s="30"/>
      <c r="C38" s="30"/>
      <c r="D38" s="24" t="s">
        <v>37</v>
      </c>
      <c r="E38" s="25" t="s">
        <v>155</v>
      </c>
      <c r="F38" s="2" t="s">
        <v>2</v>
      </c>
      <c r="G38" s="21" t="s">
        <v>75</v>
      </c>
      <c r="H38" s="2"/>
      <c r="I38" s="3"/>
      <c r="J38" s="2"/>
      <c r="K38" s="5"/>
      <c r="L38" s="5"/>
      <c r="M38" s="5"/>
      <c r="N38" s="10"/>
      <c r="O38" s="7"/>
      <c r="P38" s="6"/>
      <c r="Q38" s="53"/>
      <c r="R38" s="17" t="s">
        <v>85</v>
      </c>
      <c r="S38" s="14" t="s">
        <v>104</v>
      </c>
    </row>
  </sheetData>
  <mergeCells count="42">
    <mergeCell ref="Q8:Q11"/>
    <mergeCell ref="Q16:Q19"/>
    <mergeCell ref="L2:O2"/>
    <mergeCell ref="A2:A3"/>
    <mergeCell ref="B2:B3"/>
    <mergeCell ref="D2:D3"/>
    <mergeCell ref="E2:E3"/>
    <mergeCell ref="A1:S1"/>
    <mergeCell ref="Q35:Q38"/>
    <mergeCell ref="Q20:Q23"/>
    <mergeCell ref="Q24:Q30"/>
    <mergeCell ref="Q31:Q32"/>
    <mergeCell ref="Q33:Q34"/>
    <mergeCell ref="R2:R3"/>
    <mergeCell ref="S2:S3"/>
    <mergeCell ref="B4:B6"/>
    <mergeCell ref="G2:G3"/>
    <mergeCell ref="H2:I2"/>
    <mergeCell ref="J2:K2"/>
    <mergeCell ref="Q4:Q6"/>
    <mergeCell ref="B8:B11"/>
    <mergeCell ref="B12:B13"/>
    <mergeCell ref="Q12:Q14"/>
    <mergeCell ref="P2:P3"/>
    <mergeCell ref="Q2:Q3"/>
    <mergeCell ref="C2:C3"/>
    <mergeCell ref="C4:C6"/>
    <mergeCell ref="C8:C11"/>
    <mergeCell ref="C12:C13"/>
    <mergeCell ref="F2:F3"/>
    <mergeCell ref="B33:B34"/>
    <mergeCell ref="B35:B38"/>
    <mergeCell ref="B16:B19"/>
    <mergeCell ref="B20:B23"/>
    <mergeCell ref="B24:B30"/>
    <mergeCell ref="B31:B32"/>
    <mergeCell ref="C35:C38"/>
    <mergeCell ref="C16:C19"/>
    <mergeCell ref="C20:C23"/>
    <mergeCell ref="C24:C30"/>
    <mergeCell ref="C31:C32"/>
    <mergeCell ref="C33:C34"/>
  </mergeCells>
  <phoneticPr fontId="3" type="noConversion"/>
  <pageMargins left="0.11811023622047245" right="0.11811023622047245" top="0.15748031496062992" bottom="0.15748031496062992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用户人事处管理员</cp:lastModifiedBy>
  <cp:lastPrinted>2015-10-14T10:07:01Z</cp:lastPrinted>
  <dcterms:created xsi:type="dcterms:W3CDTF">2008-09-11T17:22:52Z</dcterms:created>
  <dcterms:modified xsi:type="dcterms:W3CDTF">2015-10-15T02:13:09Z</dcterms:modified>
</cp:coreProperties>
</file>