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/>
  <mc:AlternateContent xmlns:mc="http://schemas.openxmlformats.org/markup-compatibility/2006">
    <mc:Choice Requires="x15">
      <x15ac:absPath xmlns:x15ac="http://schemas.microsoft.com/office/spreadsheetml/2010/11/ac" url="F:\牙克石市炜烨热力招聘（新）\"/>
    </mc:Choice>
  </mc:AlternateContent>
  <bookViews>
    <workbookView xWindow="0" yWindow="0" windowWidth="28692" windowHeight="12636" tabRatio="851" firstSheet="2" activeTab="2"/>
  </bookViews>
  <sheets>
    <sheet name="海热" sheetId="10" state="hidden" r:id="rId1"/>
    <sheet name="达赉湖" sheetId="3" state="hidden" r:id="rId2"/>
    <sheet name="外聘人员计划表" sheetId="21" r:id="rId3"/>
  </sheets>
  <definedNames>
    <definedName name="_xlnm.Print_Titles" localSheetId="0">海热!$1:$4</definedName>
  </definedNames>
  <calcPr calcId="162913"/>
</workbook>
</file>

<file path=xl/calcChain.xml><?xml version="1.0" encoding="utf-8"?>
<calcChain xmlns="http://schemas.openxmlformats.org/spreadsheetml/2006/main">
  <c r="D19" i="21" l="1"/>
  <c r="D98" i="3"/>
  <c r="D95" i="3"/>
  <c r="D86" i="3"/>
  <c r="D80" i="3" s="1"/>
  <c r="D74" i="3" s="1"/>
  <c r="D81" i="3"/>
  <c r="D75" i="3"/>
  <c r="E74" i="3"/>
  <c r="E4" i="3" s="1"/>
  <c r="D64" i="3"/>
  <c r="D61" i="3"/>
  <c r="D55" i="3"/>
  <c r="D49" i="3"/>
  <c r="D40" i="3"/>
  <c r="E39" i="3"/>
  <c r="D39" i="3"/>
  <c r="F6" i="3"/>
  <c r="E5" i="3"/>
  <c r="D5" i="3"/>
  <c r="F5" i="3" s="1"/>
  <c r="F4" i="3" s="1"/>
  <c r="G114" i="10"/>
  <c r="G113" i="10"/>
  <c r="G112" i="10"/>
  <c r="E111" i="10"/>
  <c r="G111" i="10" s="1"/>
  <c r="G110" i="10"/>
  <c r="G108" i="10"/>
  <c r="G107" i="10"/>
  <c r="G106" i="10"/>
  <c r="F106" i="10"/>
  <c r="E106" i="10"/>
  <c r="D98" i="10"/>
  <c r="D95" i="10"/>
  <c r="D94" i="10" s="1"/>
  <c r="D87" i="10" s="1"/>
  <c r="F94" i="10"/>
  <c r="F87" i="10" s="1"/>
  <c r="E94" i="10"/>
  <c r="G94" i="10" s="1"/>
  <c r="G93" i="10"/>
  <c r="G92" i="10"/>
  <c r="G91" i="10"/>
  <c r="G90" i="10"/>
  <c r="G89" i="10"/>
  <c r="F88" i="10"/>
  <c r="E88" i="10"/>
  <c r="G88" i="10" s="1"/>
  <c r="D88" i="10"/>
  <c r="G86" i="10"/>
  <c r="F78" i="10"/>
  <c r="E78" i="10"/>
  <c r="G78" i="10" s="1"/>
  <c r="D78" i="10"/>
  <c r="D74" i="10"/>
  <c r="D66" i="10"/>
  <c r="D63" i="10"/>
  <c r="D57" i="10"/>
  <c r="E52" i="10"/>
  <c r="E38" i="10" s="1"/>
  <c r="G38" i="10" s="1"/>
  <c r="D52" i="10"/>
  <c r="D38" i="10" s="1"/>
  <c r="D37" i="10" s="1"/>
  <c r="D46" i="10"/>
  <c r="D39" i="10"/>
  <c r="F38" i="10"/>
  <c r="F37" i="10" s="1"/>
  <c r="G36" i="10"/>
  <c r="G34" i="10"/>
  <c r="G31" i="10"/>
  <c r="G29" i="10"/>
  <c r="E26" i="10"/>
  <c r="G26" i="10" s="1"/>
  <c r="G24" i="10"/>
  <c r="G19" i="10"/>
  <c r="G16" i="10"/>
  <c r="G14" i="10"/>
  <c r="G12" i="10"/>
  <c r="G10" i="10"/>
  <c r="G7" i="10"/>
  <c r="G6" i="10"/>
  <c r="G5" i="10" s="1"/>
  <c r="F5" i="10"/>
  <c r="D5" i="10"/>
  <c r="D4" i="10" l="1"/>
  <c r="F4" i="10"/>
  <c r="E87" i="10"/>
  <c r="G87" i="10" s="1"/>
  <c r="E5" i="10"/>
  <c r="E4" i="10" s="1"/>
  <c r="G4" i="10" s="1"/>
  <c r="D4" i="3"/>
  <c r="E37" i="10"/>
  <c r="G37" i="10" s="1"/>
</calcChain>
</file>

<file path=xl/comments1.xml><?xml version="1.0" encoding="utf-8"?>
<comments xmlns="http://schemas.openxmlformats.org/spreadsheetml/2006/main">
  <authors>
    <author>滕芳</author>
    <author>admin</author>
    <author>刘学娟</author>
    <author>辛全礼</author>
  </authors>
  <commentList>
    <comment ref="D5" authorId="0" shapeId="0">
      <text>
        <r>
          <rPr>
            <sz val="9"/>
            <rFont val="宋体"/>
            <family val="3"/>
            <charset val="134"/>
          </rPr>
          <t>滕芳:
中层19人</t>
        </r>
      </text>
    </comment>
    <comment ref="F5" authorId="0" shapeId="0">
      <text>
        <r>
          <rPr>
            <sz val="9"/>
            <rFont val="宋体"/>
            <family val="3"/>
            <charset val="134"/>
          </rPr>
          <t>滕芳:
中层28人</t>
        </r>
      </text>
    </comment>
    <comment ref="D7" authorId="1" shapeId="0">
      <text>
        <r>
          <rPr>
            <b/>
            <sz val="9"/>
            <rFont val="Tahoma"/>
            <family val="2"/>
          </rPr>
          <t xml:space="preserve">+1 </t>
        </r>
        <r>
          <rPr>
            <b/>
            <sz val="9"/>
            <rFont val="宋体"/>
            <family val="3"/>
            <charset val="134"/>
          </rPr>
          <t>副主任</t>
        </r>
      </text>
    </comment>
    <comment ref="F7" authorId="0" shapeId="0">
      <text>
        <r>
          <rPr>
            <sz val="9"/>
            <rFont val="宋体"/>
            <family val="3"/>
            <charset val="134"/>
          </rPr>
          <t xml:space="preserve">
含企管办5人（中层2人、一般3人）、多经2人、劳服1人</t>
        </r>
      </text>
    </comment>
    <comment ref="D10" authorId="2" shapeId="0">
      <text>
        <r>
          <rPr>
            <b/>
            <sz val="9"/>
            <rFont val="Tahoma"/>
            <family val="2"/>
          </rPr>
          <t>+1</t>
        </r>
      </text>
    </comment>
    <comment ref="D14" authorId="2" shapeId="0">
      <text>
        <r>
          <rPr>
            <b/>
            <sz val="9"/>
            <rFont val="Tahoma"/>
            <family val="2"/>
          </rPr>
          <t>+1</t>
        </r>
      </text>
    </comment>
    <comment ref="D16" authorId="2" shapeId="0">
      <text>
        <r>
          <rPr>
            <b/>
            <sz val="9"/>
            <rFont val="Tahoma"/>
            <family val="2"/>
          </rPr>
          <t>+1</t>
        </r>
      </text>
    </comment>
    <comment ref="F16" authorId="0" shapeId="0">
      <text>
        <r>
          <rPr>
            <sz val="9"/>
            <rFont val="宋体"/>
            <family val="3"/>
            <charset val="134"/>
          </rPr>
          <t>滕芳:
含出纳员1人</t>
        </r>
      </text>
    </comment>
    <comment ref="D19" authorId="2" shapeId="0">
      <text>
        <r>
          <rPr>
            <b/>
            <sz val="9"/>
            <rFont val="Tahoma"/>
            <family val="2"/>
          </rPr>
          <t>+1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热网专工</t>
        </r>
        <r>
          <rPr>
            <sz val="9"/>
            <rFont val="Tahoma"/>
            <family val="2"/>
          </rPr>
          <t>1</t>
        </r>
        <r>
          <rPr>
            <sz val="9"/>
            <rFont val="宋体"/>
            <family val="3"/>
            <charset val="134"/>
          </rPr>
          <t>人</t>
        </r>
      </text>
    </comment>
    <comment ref="D26" authorId="2" shapeId="0">
      <text>
        <r>
          <rPr>
            <b/>
            <sz val="9"/>
            <rFont val="Tahoma"/>
            <family val="2"/>
          </rPr>
          <t>-1(</t>
        </r>
        <r>
          <rPr>
            <b/>
            <sz val="9"/>
            <rFont val="宋体"/>
            <family val="3"/>
            <charset val="134"/>
          </rPr>
          <t>副主任</t>
        </r>
        <r>
          <rPr>
            <b/>
            <sz val="9"/>
            <rFont val="Tahoma"/>
            <family val="2"/>
          </rPr>
          <t>),+1(</t>
        </r>
        <r>
          <rPr>
            <b/>
            <sz val="9"/>
            <rFont val="宋体"/>
            <family val="3"/>
            <charset val="134"/>
          </rPr>
          <t>化学专工</t>
        </r>
        <r>
          <rPr>
            <b/>
            <sz val="9"/>
            <rFont val="Tahoma"/>
            <family val="2"/>
          </rPr>
          <t>)</t>
        </r>
      </text>
    </comment>
    <comment ref="D29" authorId="1" shapeId="0">
      <text>
        <r>
          <rPr>
            <b/>
            <sz val="9"/>
            <rFont val="Tahoma"/>
            <family val="2"/>
          </rPr>
          <t xml:space="preserve">+4 </t>
        </r>
        <r>
          <rPr>
            <b/>
            <sz val="9"/>
            <rFont val="宋体"/>
            <family val="3"/>
            <charset val="134"/>
          </rPr>
          <t>增加燃除部</t>
        </r>
      </text>
    </comment>
    <comment ref="D31" authorId="1" shapeId="0">
      <text>
        <r>
          <rPr>
            <b/>
            <sz val="9"/>
            <rFont val="Tahoma"/>
            <family val="2"/>
          </rPr>
          <t>-1</t>
        </r>
        <r>
          <rPr>
            <b/>
            <sz val="9"/>
            <rFont val="宋体"/>
            <family val="3"/>
            <charset val="134"/>
          </rPr>
          <t>副主任</t>
        </r>
      </text>
    </comment>
    <comment ref="D34" authorId="1" shapeId="0">
      <text>
        <r>
          <rPr>
            <b/>
            <sz val="9"/>
            <rFont val="Tahoma"/>
            <family val="2"/>
          </rPr>
          <t>+2</t>
        </r>
        <r>
          <rPr>
            <b/>
            <sz val="9"/>
            <rFont val="宋体"/>
            <family val="3"/>
            <charset val="134"/>
          </rPr>
          <t>热网检修专工</t>
        </r>
        <r>
          <rPr>
            <b/>
            <sz val="9"/>
            <rFont val="Tahoma"/>
            <family val="2"/>
          </rPr>
          <t>,</t>
        </r>
        <r>
          <rPr>
            <b/>
            <sz val="9"/>
            <rFont val="宋体"/>
            <family val="3"/>
            <charset val="134"/>
          </rPr>
          <t>副主任</t>
        </r>
      </text>
    </comment>
    <comment ref="E85" authorId="3" shapeId="0">
      <text>
        <r>
          <rPr>
            <b/>
            <sz val="9"/>
            <rFont val="宋体"/>
            <family val="3"/>
            <charset val="134"/>
          </rPr>
          <t>辛全礼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核减</t>
        </r>
        <r>
          <rPr>
            <sz val="9"/>
            <rFont val="Tahoma"/>
            <family val="2"/>
          </rPr>
          <t>31</t>
        </r>
        <r>
          <rPr>
            <sz val="9"/>
            <rFont val="宋体"/>
            <family val="3"/>
            <charset val="134"/>
          </rPr>
          <t>人。</t>
        </r>
      </text>
    </comment>
    <comment ref="E87" authorId="3" shapeId="0">
      <text>
        <r>
          <rPr>
            <b/>
            <sz val="9"/>
            <rFont val="宋体"/>
            <family val="3"/>
            <charset val="134"/>
          </rPr>
          <t>辛全礼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核增</t>
        </r>
        <r>
          <rPr>
            <sz val="9"/>
            <rFont val="Tahoma"/>
            <family val="2"/>
          </rPr>
          <t>3</t>
        </r>
        <r>
          <rPr>
            <sz val="9"/>
            <rFont val="宋体"/>
            <family val="3"/>
            <charset val="134"/>
          </rPr>
          <t>人。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D5" authorId="0" shapeId="0">
      <text>
        <r>
          <rPr>
            <sz val="9"/>
            <rFont val="宋体"/>
            <family val="3"/>
            <charset val="134"/>
          </rPr>
          <t>其中中层20</t>
        </r>
      </text>
    </comment>
    <comment ref="E5" authorId="0" shapeId="0">
      <text>
        <r>
          <rPr>
            <sz val="9"/>
            <rFont val="宋体"/>
            <family val="3"/>
            <charset val="134"/>
          </rPr>
          <t>其中中层19</t>
        </r>
      </text>
    </comment>
    <comment ref="D7" authorId="0" shapeId="0">
      <text>
        <r>
          <rPr>
            <sz val="9"/>
            <rFont val="宋体"/>
            <family val="3"/>
            <charset val="134"/>
          </rPr>
          <t>后勤与消防合并为1人、行政事务与企法合并1人，加稽查管理1人</t>
        </r>
      </text>
    </comment>
    <comment ref="E7" authorId="0" shapeId="0">
      <text>
        <r>
          <rPr>
            <sz val="9"/>
            <rFont val="宋体"/>
            <family val="3"/>
            <charset val="134"/>
          </rPr>
          <t>作者:
不含稽查2、信息2</t>
        </r>
      </text>
    </comment>
    <comment ref="E19" authorId="0" shapeId="0">
      <text>
        <r>
          <rPr>
            <sz val="9"/>
            <rFont val="宋体"/>
            <family val="3"/>
            <charset val="134"/>
          </rPr>
          <t>含稽查2、会计出纳2、热力运检部6</t>
        </r>
      </text>
    </comment>
    <comment ref="E22" authorId="0" shapeId="0">
      <text>
        <r>
          <rPr>
            <sz val="9"/>
            <rFont val="宋体"/>
            <family val="3"/>
            <charset val="134"/>
          </rPr>
          <t>含信息2、物资4</t>
        </r>
      </text>
    </comment>
    <comment ref="D36" authorId="0" shapeId="0">
      <text>
        <r>
          <rPr>
            <sz val="9"/>
            <rFont val="宋体"/>
            <family val="3"/>
            <charset val="134"/>
          </rPr>
          <t xml:space="preserve">核减检修专工1人，增燃料管理1人。
</t>
        </r>
      </text>
    </comment>
    <comment ref="E36" authorId="0" shapeId="0">
      <text>
        <r>
          <rPr>
            <sz val="9"/>
            <rFont val="宋体"/>
            <family val="3"/>
            <charset val="134"/>
          </rPr>
          <t>燃料办主管1、专责1</t>
        </r>
      </text>
    </comment>
    <comment ref="D93" authorId="0" shapeId="0">
      <text>
        <r>
          <rPr>
            <sz val="9"/>
            <rFont val="宋体"/>
            <family val="3"/>
            <charset val="134"/>
          </rPr>
          <t>按每35万㎡平方米核定1人</t>
        </r>
      </text>
    </comment>
    <comment ref="D94" authorId="0" shapeId="0">
      <text>
        <r>
          <rPr>
            <sz val="9"/>
            <rFont val="宋体"/>
            <family val="3"/>
            <charset val="134"/>
          </rPr>
          <t>按28个站核算</t>
        </r>
      </text>
    </comment>
    <comment ref="E101" authorId="0" shapeId="0">
      <text>
        <r>
          <rPr>
            <sz val="9"/>
            <rFont val="宋体"/>
            <family val="3"/>
            <charset val="134"/>
          </rPr>
          <t>含企管中心3、办事员4</t>
        </r>
      </text>
    </comment>
  </commentList>
</comments>
</file>

<file path=xl/sharedStrings.xml><?xml version="1.0" encoding="utf-8"?>
<sst xmlns="http://schemas.openxmlformats.org/spreadsheetml/2006/main" count="438" uniqueCount="298">
  <si>
    <t>海拉尔热电厂定员测算表</t>
  </si>
  <si>
    <t>序号</t>
  </si>
  <si>
    <t>部门</t>
  </si>
  <si>
    <t>岗位</t>
  </si>
  <si>
    <t xml:space="preserve">初核 </t>
  </si>
  <si>
    <t>定员</t>
  </si>
  <si>
    <t>现状</t>
  </si>
  <si>
    <t>比较</t>
  </si>
  <si>
    <t>机组：2×200MW（全年运行）+3×75T/H锅炉(采暖期运行)</t>
  </si>
  <si>
    <t>备注</t>
  </si>
  <si>
    <t>总计</t>
  </si>
  <si>
    <t>职 责</t>
  </si>
  <si>
    <t>一、管理</t>
  </si>
  <si>
    <t>合计89</t>
  </si>
  <si>
    <t>其中中层干部24人</t>
  </si>
  <si>
    <t>厂领导5</t>
  </si>
  <si>
    <t>综合部11</t>
  </si>
  <si>
    <r>
      <rPr>
        <sz val="10"/>
        <color indexed="18"/>
        <rFont val="仿宋_GB2312"/>
        <charset val="134"/>
      </rPr>
      <t>主任</t>
    </r>
    <r>
      <rPr>
        <b/>
        <sz val="10"/>
        <color indexed="10"/>
        <rFont val="仿宋_GB2312"/>
        <charset val="134"/>
      </rPr>
      <t>1人</t>
    </r>
    <r>
      <rPr>
        <sz val="10"/>
        <color indexed="18"/>
        <rFont val="仿宋_GB2312"/>
        <charset val="134"/>
      </rPr>
      <t>，副主任</t>
    </r>
    <r>
      <rPr>
        <sz val="10"/>
        <color indexed="10"/>
        <rFont val="仿宋_GB2312"/>
        <charset val="134"/>
      </rPr>
      <t>2</t>
    </r>
    <r>
      <rPr>
        <b/>
        <sz val="10"/>
        <color indexed="10"/>
        <rFont val="仿宋_GB2312"/>
        <charset val="134"/>
      </rPr>
      <t>人</t>
    </r>
  </si>
  <si>
    <t xml:space="preserve">负责行政事务、文秘和档案管理工作，负责法律事务、企业管理、信息管理、信访维稳后、勤管理等工作；
2.对私改乱接、私放热水等违法违规用热行为进行查处，停热用户监察，参与新接供热系统验收和对外沟通协调。
3.负责物资、备品配件的计划、采购和管理工作。
</t>
  </si>
  <si>
    <r>
      <rPr>
        <sz val="10"/>
        <color indexed="18"/>
        <rFont val="仿宋_GB2312"/>
        <charset val="134"/>
      </rPr>
      <t>行政事务/企管法务/内部控制</t>
    </r>
    <r>
      <rPr>
        <b/>
        <sz val="10"/>
        <color indexed="10"/>
        <rFont val="仿宋_GB2312"/>
        <charset val="134"/>
      </rPr>
      <t>1人</t>
    </r>
  </si>
  <si>
    <r>
      <rPr>
        <sz val="10"/>
        <color indexed="18"/>
        <rFont val="仿宋_GB2312"/>
        <charset val="134"/>
      </rPr>
      <t>文秘档案管理</t>
    </r>
    <r>
      <rPr>
        <b/>
        <sz val="10"/>
        <color indexed="10"/>
        <rFont val="仿宋_GB2312"/>
        <charset val="134"/>
      </rPr>
      <t>1人</t>
    </r>
    <r>
      <rPr>
        <sz val="10"/>
        <color indexed="18"/>
        <rFont val="仿宋_GB2312"/>
        <charset val="134"/>
      </rPr>
      <t>，后勤管理/消防保卫</t>
    </r>
    <r>
      <rPr>
        <b/>
        <sz val="10"/>
        <color indexed="10"/>
        <rFont val="仿宋_GB2312"/>
        <charset val="134"/>
      </rPr>
      <t>1人</t>
    </r>
    <r>
      <rPr>
        <sz val="10"/>
        <color indexed="18"/>
        <rFont val="仿宋_GB2312"/>
        <charset val="134"/>
      </rPr>
      <t>，信息管理</t>
    </r>
    <r>
      <rPr>
        <b/>
        <sz val="10"/>
        <color indexed="10"/>
        <rFont val="仿宋_GB2312"/>
        <charset val="134"/>
      </rPr>
      <t>1人、</t>
    </r>
    <r>
      <rPr>
        <sz val="10"/>
        <color indexed="62"/>
        <rFont val="仿宋_GB2312"/>
        <charset val="134"/>
      </rPr>
      <t>稽查管理</t>
    </r>
    <r>
      <rPr>
        <b/>
        <sz val="10"/>
        <color indexed="10"/>
        <rFont val="仿宋_GB2312"/>
        <charset val="134"/>
      </rPr>
      <t>1人，</t>
    </r>
    <r>
      <rPr>
        <sz val="10"/>
        <color indexed="62"/>
        <rFont val="仿宋_GB2312"/>
        <charset val="134"/>
      </rPr>
      <t>物资计划采购</t>
    </r>
    <r>
      <rPr>
        <b/>
        <sz val="10"/>
        <color indexed="10"/>
        <rFont val="仿宋_GB2312"/>
        <charset val="134"/>
      </rPr>
      <t>1</t>
    </r>
    <r>
      <rPr>
        <b/>
        <sz val="10"/>
        <color indexed="10"/>
        <rFont val="仿宋_GB2312"/>
        <charset val="134"/>
      </rPr>
      <t>人</t>
    </r>
  </si>
  <si>
    <t xml:space="preserve">人力资源部7
    </t>
  </si>
  <si>
    <r>
      <rPr>
        <sz val="10"/>
        <color indexed="18"/>
        <rFont val="仿宋_GB2312"/>
        <charset val="134"/>
      </rPr>
      <t>主任</t>
    </r>
    <r>
      <rPr>
        <b/>
        <sz val="10"/>
        <color indexed="10"/>
        <rFont val="仿宋_GB2312"/>
        <charset val="134"/>
      </rPr>
      <t>1人</t>
    </r>
  </si>
  <si>
    <t xml:space="preserve"> 负责机构编制和岗位管理工作，负责干部人事、调配、人才开发、薪酬分配、社会保险管理工作，负责员工培训、离退休人员管理等工作。
</t>
  </si>
  <si>
    <t>考虑鄂温克热力公司</t>
  </si>
  <si>
    <r>
      <rPr>
        <sz val="10"/>
        <color indexed="18"/>
        <rFont val="仿宋_GB2312"/>
        <charset val="134"/>
      </rPr>
      <t>干部/人事/档案</t>
    </r>
    <r>
      <rPr>
        <b/>
        <sz val="10"/>
        <color indexed="10"/>
        <rFont val="仿宋_GB2312"/>
        <charset val="134"/>
      </rPr>
      <t>1人</t>
    </r>
    <r>
      <rPr>
        <sz val="10"/>
        <color indexed="18"/>
        <rFont val="仿宋_GB2312"/>
        <charset val="134"/>
      </rPr>
      <t>，薪酬/用工/年金/劳保/</t>
    </r>
    <r>
      <rPr>
        <b/>
        <sz val="10"/>
        <color indexed="10"/>
        <rFont val="仿宋_GB2312"/>
        <charset val="134"/>
      </rPr>
      <t>1人；</t>
    </r>
    <r>
      <rPr>
        <sz val="10"/>
        <color indexed="62"/>
        <rFont val="仿宋_GB2312"/>
        <charset val="134"/>
      </rPr>
      <t>社保/离退休管理</t>
    </r>
    <r>
      <rPr>
        <b/>
        <sz val="10"/>
        <color indexed="10"/>
        <rFont val="仿宋_GB2312"/>
        <charset val="134"/>
      </rPr>
      <t>1人</t>
    </r>
    <r>
      <rPr>
        <b/>
        <sz val="10"/>
        <color indexed="62"/>
        <rFont val="仿宋_GB2312"/>
        <charset val="134"/>
      </rPr>
      <t>；</t>
    </r>
    <r>
      <rPr>
        <sz val="10"/>
        <color indexed="62"/>
        <rFont val="仿宋_GB2312"/>
        <charset val="134"/>
      </rPr>
      <t>培训</t>
    </r>
    <r>
      <rPr>
        <b/>
        <sz val="10"/>
        <color indexed="10"/>
        <rFont val="仿宋_GB2312"/>
        <charset val="134"/>
      </rPr>
      <t>1人</t>
    </r>
    <r>
      <rPr>
        <b/>
        <sz val="10"/>
        <color indexed="30"/>
        <rFont val="仿宋_GB2312"/>
        <charset val="134"/>
      </rPr>
      <t>。</t>
    </r>
  </si>
  <si>
    <t>监察审计部</t>
  </si>
  <si>
    <t>负责纪检监察和审计工作</t>
  </si>
  <si>
    <r>
      <rPr>
        <sz val="10"/>
        <color indexed="18"/>
        <rFont val="仿宋_GB2312"/>
        <charset val="134"/>
      </rPr>
      <t>监察</t>
    </r>
    <r>
      <rPr>
        <b/>
        <sz val="10"/>
        <color indexed="10"/>
        <rFont val="仿宋_GB2312"/>
        <charset val="134"/>
      </rPr>
      <t>1人</t>
    </r>
    <r>
      <rPr>
        <sz val="10"/>
        <color indexed="18"/>
        <rFont val="仿宋_GB2312"/>
        <charset val="134"/>
      </rPr>
      <t>、审计</t>
    </r>
    <r>
      <rPr>
        <b/>
        <sz val="10"/>
        <color indexed="10"/>
        <rFont val="仿宋_GB2312"/>
        <charset val="134"/>
      </rPr>
      <t>1人</t>
    </r>
  </si>
  <si>
    <t>党建部6</t>
  </si>
  <si>
    <t>负责党群管理、企业文化建设、工会、共青团组织等工作。</t>
  </si>
  <si>
    <r>
      <rPr>
        <sz val="10"/>
        <color indexed="18"/>
        <rFont val="仿宋_GB2312"/>
        <charset val="134"/>
      </rPr>
      <t>党建1人、组宣</t>
    </r>
    <r>
      <rPr>
        <b/>
        <sz val="10"/>
        <color indexed="10"/>
        <rFont val="仿宋_GB2312"/>
        <charset val="134"/>
      </rPr>
      <t>1人、</t>
    </r>
    <r>
      <rPr>
        <sz val="10"/>
        <color indexed="62"/>
        <rFont val="仿宋_GB2312"/>
        <charset val="134"/>
      </rPr>
      <t>工团</t>
    </r>
    <r>
      <rPr>
        <b/>
        <sz val="10"/>
        <color indexed="10"/>
        <rFont val="仿宋_GB2312"/>
        <charset val="134"/>
      </rPr>
      <t>1人</t>
    </r>
  </si>
  <si>
    <t>财务部9</t>
  </si>
  <si>
    <t>负责会计核算、会计报告、资金管理、资产管理、成本控制、财务分析、税务工作，负责综合预算等工作。</t>
  </si>
  <si>
    <r>
      <rPr>
        <sz val="10"/>
        <color indexed="18"/>
        <rFont val="仿宋_GB2312"/>
        <charset val="134"/>
      </rPr>
      <t>会计</t>
    </r>
    <r>
      <rPr>
        <b/>
        <sz val="10"/>
        <color indexed="10"/>
        <rFont val="仿宋_GB2312"/>
        <charset val="134"/>
      </rPr>
      <t>2人</t>
    </r>
    <r>
      <rPr>
        <sz val="10"/>
        <color indexed="18"/>
        <rFont val="仿宋_GB2312"/>
        <charset val="134"/>
      </rPr>
      <t>、预算</t>
    </r>
    <r>
      <rPr>
        <b/>
        <sz val="10"/>
        <color indexed="10"/>
        <rFont val="仿宋_GB2312"/>
        <charset val="134"/>
      </rPr>
      <t>1人、</t>
    </r>
    <r>
      <rPr>
        <b/>
        <sz val="10"/>
        <color indexed="62"/>
        <rFont val="仿宋_GB2312"/>
        <charset val="134"/>
      </rPr>
      <t>鄂财务</t>
    </r>
    <r>
      <rPr>
        <b/>
        <sz val="10"/>
        <color indexed="10"/>
        <rFont val="仿宋_GB2312"/>
        <charset val="134"/>
      </rPr>
      <t>1人</t>
    </r>
  </si>
  <si>
    <r>
      <rPr>
        <sz val="10"/>
        <color indexed="18"/>
        <rFont val="仿宋_GB2312"/>
        <charset val="134"/>
      </rPr>
      <t>资金税务</t>
    </r>
    <r>
      <rPr>
        <b/>
        <sz val="10"/>
        <color indexed="10"/>
        <rFont val="仿宋_GB2312"/>
        <charset val="134"/>
      </rPr>
      <t>1人</t>
    </r>
    <r>
      <rPr>
        <sz val="10"/>
        <color indexed="18"/>
        <rFont val="仿宋_GB2312"/>
        <charset val="134"/>
      </rPr>
      <t>，出纳</t>
    </r>
    <r>
      <rPr>
        <b/>
        <sz val="10"/>
        <color indexed="10"/>
        <rFont val="仿宋_GB2312"/>
        <charset val="134"/>
      </rPr>
      <t>1人</t>
    </r>
  </si>
  <si>
    <t xml:space="preserve">生产技术部16
   </t>
  </si>
  <si>
    <r>
      <rPr>
        <sz val="10"/>
        <color indexed="18"/>
        <rFont val="仿宋_GB2312"/>
        <charset val="134"/>
      </rPr>
      <t>主任</t>
    </r>
    <r>
      <rPr>
        <b/>
        <sz val="10"/>
        <color indexed="10"/>
        <rFont val="仿宋_GB2312"/>
        <charset val="134"/>
      </rPr>
      <t>1人</t>
    </r>
    <r>
      <rPr>
        <sz val="10"/>
        <color indexed="18"/>
        <rFont val="仿宋_GB2312"/>
        <charset val="134"/>
      </rPr>
      <t>，副主任</t>
    </r>
    <r>
      <rPr>
        <b/>
        <sz val="10"/>
        <color indexed="10"/>
        <rFont val="仿宋_GB2312"/>
        <charset val="134"/>
      </rPr>
      <t>2人</t>
    </r>
  </si>
  <si>
    <t xml:space="preserve">负责生产技术、技术监督、节能环保、可靠性管理和生产统计工作，负责生产预算、生产计划与统计、落实和考核分析工作，负责概预算、小型基建和合同管理等工作。
    </t>
  </si>
  <si>
    <r>
      <rPr>
        <sz val="10"/>
        <color indexed="18"/>
        <rFont val="仿宋_GB2312"/>
        <charset val="134"/>
      </rPr>
      <t>大修技改专工</t>
    </r>
    <r>
      <rPr>
        <b/>
        <sz val="10"/>
        <color indexed="10"/>
        <rFont val="仿宋_GB2312"/>
        <charset val="134"/>
      </rPr>
      <t>1人、</t>
    </r>
    <r>
      <rPr>
        <b/>
        <sz val="10"/>
        <color indexed="62"/>
        <rFont val="仿宋_GB2312"/>
        <charset val="134"/>
      </rPr>
      <t>热网专工</t>
    </r>
    <r>
      <rPr>
        <b/>
        <sz val="10"/>
        <color indexed="10"/>
        <rFont val="仿宋_GB2312"/>
        <charset val="134"/>
      </rPr>
      <t>1人</t>
    </r>
  </si>
  <si>
    <r>
      <rPr>
        <sz val="10"/>
        <color indexed="18"/>
        <rFont val="仿宋_GB2312"/>
        <charset val="134"/>
      </rPr>
      <t>机炉电热专工</t>
    </r>
    <r>
      <rPr>
        <b/>
        <sz val="10"/>
        <color indexed="10"/>
        <rFont val="仿宋_GB2312"/>
        <charset val="134"/>
      </rPr>
      <t>4人</t>
    </r>
    <r>
      <rPr>
        <sz val="10"/>
        <color indexed="18"/>
        <rFont val="仿宋_GB2312"/>
        <charset val="134"/>
      </rPr>
      <t>，燃料专工</t>
    </r>
    <r>
      <rPr>
        <b/>
        <sz val="10"/>
        <color indexed="10"/>
        <rFont val="仿宋_GB2312"/>
        <charset val="134"/>
      </rPr>
      <t>1人</t>
    </r>
  </si>
  <si>
    <r>
      <rPr>
        <sz val="10"/>
        <color indexed="18"/>
        <rFont val="仿宋_GB2312"/>
        <charset val="134"/>
      </rPr>
      <t>节能兼可靠性分析专工</t>
    </r>
    <r>
      <rPr>
        <b/>
        <sz val="10"/>
        <color indexed="10"/>
        <rFont val="仿宋_GB2312"/>
        <charset val="134"/>
      </rPr>
      <t>1人</t>
    </r>
  </si>
  <si>
    <r>
      <rPr>
        <sz val="10"/>
        <color indexed="18"/>
        <rFont val="仿宋_GB2312"/>
        <charset val="134"/>
      </rPr>
      <t>脱硫环保化学专工</t>
    </r>
    <r>
      <rPr>
        <b/>
        <sz val="10"/>
        <color indexed="10"/>
        <rFont val="仿宋_GB2312"/>
        <charset val="134"/>
      </rPr>
      <t>1人</t>
    </r>
  </si>
  <si>
    <t>安全监察部4</t>
  </si>
  <si>
    <t>负责安全监察工作，负责生产安全绩效管理等工作。</t>
  </si>
  <si>
    <r>
      <rPr>
        <sz val="10"/>
        <color indexed="18"/>
        <rFont val="仿宋_GB2312"/>
        <charset val="134"/>
      </rPr>
      <t>安监专工</t>
    </r>
    <r>
      <rPr>
        <b/>
        <sz val="10"/>
        <color indexed="10"/>
        <rFont val="仿宋_GB2312"/>
        <charset val="134"/>
      </rPr>
      <t>1人</t>
    </r>
    <r>
      <rPr>
        <sz val="10"/>
        <color indexed="18"/>
        <rFont val="仿宋_GB2312"/>
        <charset val="134"/>
      </rPr>
      <t>，安监专责</t>
    </r>
    <r>
      <rPr>
        <b/>
        <sz val="10"/>
        <color indexed="10"/>
        <rFont val="仿宋_GB2312"/>
        <charset val="134"/>
      </rPr>
      <t>2人</t>
    </r>
  </si>
  <si>
    <t>运行部8</t>
  </si>
  <si>
    <r>
      <rPr>
        <sz val="10"/>
        <color indexed="18"/>
        <rFont val="仿宋_GB2312"/>
        <charset val="134"/>
      </rPr>
      <t>主任</t>
    </r>
    <r>
      <rPr>
        <b/>
        <sz val="10"/>
        <color indexed="10"/>
        <rFont val="仿宋_GB2312"/>
        <charset val="134"/>
      </rPr>
      <t>1人</t>
    </r>
    <r>
      <rPr>
        <sz val="10"/>
        <color indexed="18"/>
        <rFont val="仿宋_GB2312"/>
        <charset val="134"/>
      </rPr>
      <t>，副主任</t>
    </r>
    <r>
      <rPr>
        <b/>
        <sz val="10"/>
        <color indexed="10"/>
        <rFont val="仿宋_GB2312"/>
        <charset val="134"/>
      </rPr>
      <t>3人</t>
    </r>
  </si>
  <si>
    <t xml:space="preserve"> 负责机、炉、电主辅设备，以及化学、外围等设备运行及相应管理工作；负责电力销售计划的编制和落实、电费结算与回收工作。</t>
  </si>
  <si>
    <r>
      <rPr>
        <sz val="10"/>
        <color indexed="18"/>
        <rFont val="仿宋_GB2312"/>
        <charset val="134"/>
      </rPr>
      <t>专业专工</t>
    </r>
    <r>
      <rPr>
        <b/>
        <sz val="10"/>
        <color indexed="10"/>
        <rFont val="仿宋_GB2312"/>
        <charset val="134"/>
      </rPr>
      <t>4人、</t>
    </r>
    <r>
      <rPr>
        <sz val="10"/>
        <color indexed="62"/>
        <rFont val="仿宋_GB2312"/>
        <charset val="134"/>
      </rPr>
      <t>电力营销</t>
    </r>
    <r>
      <rPr>
        <b/>
        <sz val="10"/>
        <color indexed="10"/>
        <rFont val="仿宋_GB2312"/>
        <charset val="134"/>
      </rPr>
      <t>2人</t>
    </r>
  </si>
  <si>
    <r>
      <rPr>
        <sz val="10"/>
        <color indexed="18"/>
        <rFont val="仿宋_GB2312"/>
        <charset val="134"/>
      </rPr>
      <t>安监及培训专工</t>
    </r>
    <r>
      <rPr>
        <b/>
        <sz val="10"/>
        <color indexed="10"/>
        <rFont val="仿宋_GB2312"/>
        <charset val="134"/>
      </rPr>
      <t>1人</t>
    </r>
  </si>
  <si>
    <t>燃除部4</t>
  </si>
  <si>
    <r>
      <rPr>
        <sz val="10"/>
        <color indexed="18"/>
        <rFont val="仿宋_GB2312"/>
        <charset val="134"/>
      </rPr>
      <t>主任</t>
    </r>
    <r>
      <rPr>
        <b/>
        <sz val="10"/>
        <color indexed="10"/>
        <rFont val="仿宋_GB2312"/>
        <charset val="134"/>
      </rPr>
      <t>1人</t>
    </r>
    <r>
      <rPr>
        <sz val="10"/>
        <color indexed="18"/>
        <rFont val="仿宋_GB2312"/>
        <charset val="134"/>
      </rPr>
      <t>、副主任</t>
    </r>
    <r>
      <rPr>
        <b/>
        <sz val="10"/>
        <color indexed="10"/>
        <rFont val="仿宋_GB2312"/>
        <charset val="134"/>
      </rPr>
      <t>1人</t>
    </r>
  </si>
  <si>
    <t>负责脱硫（脱硝）、燃料、除灰（渣）、燃油等设备运行及检修管理工作。</t>
  </si>
  <si>
    <r>
      <rPr>
        <sz val="10"/>
        <color indexed="18"/>
        <rFont val="仿宋_GB2312"/>
        <charset val="134"/>
      </rPr>
      <t>专业专工</t>
    </r>
    <r>
      <rPr>
        <b/>
        <sz val="10"/>
        <color indexed="10"/>
        <rFont val="仿宋_GB2312"/>
        <charset val="134"/>
      </rPr>
      <t>2人</t>
    </r>
  </si>
  <si>
    <t>检修部9</t>
  </si>
  <si>
    <t>负责生产设备点检、维护、检修及相应管理工作，根据检修模式不同，承担相应点检、维护和检修工作任务。</t>
  </si>
  <si>
    <r>
      <rPr>
        <sz val="10"/>
        <color indexed="18"/>
        <rFont val="仿宋_GB2312"/>
        <charset val="134"/>
      </rPr>
      <t>专业专工</t>
    </r>
    <r>
      <rPr>
        <b/>
        <sz val="10"/>
        <color indexed="10"/>
        <rFont val="仿宋_GB2312"/>
        <charset val="134"/>
      </rPr>
      <t>3人</t>
    </r>
  </si>
  <si>
    <t>热力营销部6</t>
  </si>
  <si>
    <r>
      <rPr>
        <sz val="10"/>
        <color indexed="62"/>
        <rFont val="仿宋_GB2312"/>
        <charset val="134"/>
      </rPr>
      <t>主任</t>
    </r>
    <r>
      <rPr>
        <b/>
        <sz val="10"/>
        <color indexed="10"/>
        <rFont val="仿宋_GB2312"/>
        <charset val="134"/>
      </rPr>
      <t>1人、</t>
    </r>
    <r>
      <rPr>
        <sz val="10"/>
        <color indexed="56"/>
        <rFont val="仿宋_GB2312"/>
        <charset val="134"/>
      </rPr>
      <t>副主任</t>
    </r>
    <r>
      <rPr>
        <b/>
        <sz val="10"/>
        <color indexed="10"/>
        <rFont val="仿宋_GB2312"/>
        <charset val="134"/>
      </rPr>
      <t>2</t>
    </r>
    <r>
      <rPr>
        <sz val="10"/>
        <color indexed="56"/>
        <rFont val="仿宋_GB2312"/>
        <charset val="134"/>
      </rPr>
      <t>人</t>
    </r>
  </si>
  <si>
    <t>负责热力营销：销售计划的编制和落实、热费结算与回收工作；负责信息统计和上报，并对市场信息进行收集、整理、分析；组织落实热价调整和城市配套费的收取工作；负责热用户的入网申报、用户报停的审核等工作。负责热网调度中心供热参数、设备设施等状况的监控，承担热网流量调整、设备巡视等工作；负责热网系统设备维修、抢修、小修与大修等工作。</t>
  </si>
  <si>
    <t>供热面积超1000万平方米，部门增设专工1人。</t>
  </si>
  <si>
    <r>
      <rPr>
        <sz val="10"/>
        <color indexed="62"/>
        <rFont val="仿宋_GB2312"/>
        <charset val="134"/>
      </rPr>
      <t>市场营销专工</t>
    </r>
    <r>
      <rPr>
        <b/>
        <sz val="10"/>
        <color indexed="10"/>
        <rFont val="仿宋_GB2312"/>
        <charset val="134"/>
      </rPr>
      <t>1人、</t>
    </r>
    <r>
      <rPr>
        <sz val="10"/>
        <color indexed="62"/>
        <rFont val="仿宋_GB2312"/>
        <charset val="134"/>
      </rPr>
      <t>热网运行专工</t>
    </r>
    <r>
      <rPr>
        <b/>
        <sz val="10"/>
        <color indexed="10"/>
        <rFont val="仿宋_GB2312"/>
        <charset val="134"/>
      </rPr>
      <t>1人、热网检修专工1人、</t>
    </r>
    <r>
      <rPr>
        <sz val="10"/>
        <color indexed="62"/>
        <rFont val="仿宋_GB2312"/>
        <charset val="134"/>
      </rPr>
      <t>安全培训专工</t>
    </r>
    <r>
      <rPr>
        <b/>
        <sz val="10"/>
        <color indexed="10"/>
        <rFont val="仿宋_GB2312"/>
        <charset val="134"/>
      </rPr>
      <t>1人</t>
    </r>
  </si>
  <si>
    <t>热电分厂</t>
  </si>
  <si>
    <r>
      <rPr>
        <sz val="10"/>
        <color indexed="18"/>
        <rFont val="仿宋_GB2312"/>
        <charset val="134"/>
      </rPr>
      <t>主任</t>
    </r>
    <r>
      <rPr>
        <b/>
        <sz val="10"/>
        <color indexed="10"/>
        <rFont val="仿宋_GB2312"/>
        <charset val="134"/>
      </rPr>
      <t>1</t>
    </r>
    <r>
      <rPr>
        <sz val="10"/>
        <color indexed="18"/>
        <rFont val="仿宋_GB2312"/>
        <charset val="134"/>
      </rPr>
      <t>人、专工</t>
    </r>
    <r>
      <rPr>
        <b/>
        <sz val="10"/>
        <color indexed="10"/>
        <rFont val="仿宋_GB2312"/>
        <charset val="134"/>
      </rPr>
      <t>1</t>
    </r>
    <r>
      <rPr>
        <sz val="10"/>
        <color indexed="18"/>
        <rFont val="仿宋_GB2312"/>
        <charset val="134"/>
      </rPr>
      <t>人</t>
    </r>
  </si>
  <si>
    <r>
      <rPr>
        <sz val="10"/>
        <color indexed="8"/>
        <rFont val="仿宋_GB2312"/>
        <charset val="134"/>
      </rPr>
      <t>负责7</t>
    </r>
    <r>
      <rPr>
        <sz val="10"/>
        <color indexed="8"/>
        <rFont val="仿宋_GB2312"/>
        <charset val="134"/>
      </rPr>
      <t>5T/H锅炉的供热生产工作。</t>
    </r>
  </si>
  <si>
    <t>二、运行</t>
  </si>
  <si>
    <t>合计</t>
  </si>
  <si>
    <t>（一）200MW机组</t>
  </si>
  <si>
    <t>小计</t>
  </si>
  <si>
    <t>五班四倒制测算</t>
  </si>
  <si>
    <t>1.集控运行</t>
  </si>
  <si>
    <t>汽轮机、锅炉、发电机主辅设备的监控、巡检操作、表计记录、事故处理等。</t>
  </si>
  <si>
    <t xml:space="preserve"> </t>
  </si>
  <si>
    <t>机炉电运行</t>
  </si>
  <si>
    <t>值长</t>
  </si>
  <si>
    <t>机长</t>
  </si>
  <si>
    <t>集控值班员</t>
  </si>
  <si>
    <t>电气值班员</t>
  </si>
  <si>
    <t>巡检员</t>
  </si>
  <si>
    <t>备员</t>
  </si>
  <si>
    <t>2.脱硫运行</t>
  </si>
  <si>
    <t>脱硫设备的监控、巡检操作、表计记录、事故处理等。</t>
  </si>
  <si>
    <t>脱硫、除灰合并后编制17人。</t>
  </si>
  <si>
    <t>脱硫</t>
  </si>
  <si>
    <t>班长</t>
  </si>
  <si>
    <t>值班员</t>
  </si>
  <si>
    <t>副值班员</t>
  </si>
  <si>
    <t>3.除灰、除尘运行</t>
  </si>
  <si>
    <t>除灰、除尘、除渣设备的监控、巡检操作、表计记录、事故处理等。</t>
  </si>
  <si>
    <t>除灰、除尘</t>
  </si>
  <si>
    <t>运灰运渣司机</t>
  </si>
  <si>
    <t>4.化学运行</t>
  </si>
  <si>
    <t>制水、制氢、污水（油）处理、循环水处理等设备的监控、巡检操作、表计记录、事故处理及跟班化验等。</t>
  </si>
  <si>
    <t>化学运行</t>
  </si>
  <si>
    <t>非可比因素</t>
  </si>
  <si>
    <t>中水处理站</t>
  </si>
  <si>
    <t>5.化验</t>
  </si>
  <si>
    <t xml:space="preserve">   小计</t>
  </si>
  <si>
    <t>汽、水、煤、油、气品质的取样化验、分析监督及环境保护等。</t>
  </si>
  <si>
    <t>化验</t>
  </si>
  <si>
    <t>化验员</t>
  </si>
  <si>
    <t>6.燃料运行</t>
  </si>
  <si>
    <t>燃料系统卸煤、上煤设备的监控、巡检操作、表计记录、事故处理，煤场调度、煤场掺配整理等。</t>
  </si>
  <si>
    <r>
      <rPr>
        <sz val="10"/>
        <color indexed="8"/>
        <rFont val="仿宋_GB2312"/>
        <charset val="134"/>
      </rPr>
      <t>1</t>
    </r>
    <r>
      <rPr>
        <sz val="10"/>
        <color indexed="8"/>
        <rFont val="仿宋_GB2312"/>
        <charset val="134"/>
      </rPr>
      <t>.</t>
    </r>
    <r>
      <rPr>
        <sz val="10"/>
        <color indexed="8"/>
        <rFont val="仿宋_GB2312"/>
        <charset val="134"/>
      </rPr>
      <t>卸煤</t>
    </r>
  </si>
  <si>
    <t>翻车机卸煤</t>
  </si>
  <si>
    <t>2.上煤</t>
  </si>
  <si>
    <t>主值班员</t>
  </si>
  <si>
    <t>堆取料司机</t>
  </si>
  <si>
    <t>7.煤场调运</t>
  </si>
  <si>
    <t>煤场调运</t>
  </si>
  <si>
    <t>煤场调度</t>
  </si>
  <si>
    <t>推煤机司机</t>
  </si>
  <si>
    <t>（二）热电分厂</t>
  </si>
  <si>
    <t>运行时间短，可考虑保留主要岗位。</t>
  </si>
  <si>
    <t>1.热电分厂</t>
  </si>
  <si>
    <t>锅炉运行</t>
  </si>
  <si>
    <t>值班长</t>
  </si>
  <si>
    <t>班长4+司炉12+副司炉4+除灰4</t>
  </si>
  <si>
    <t>电气运行</t>
  </si>
  <si>
    <t>燃料运行</t>
  </si>
  <si>
    <r>
      <rPr>
        <sz val="10"/>
        <color indexed="8"/>
        <rFont val="仿宋_GB2312"/>
        <charset val="134"/>
      </rPr>
      <t>班长4+吊车司机4+皮带工1</t>
    </r>
    <r>
      <rPr>
        <sz val="10"/>
        <color indexed="8"/>
        <rFont val="仿宋_GB2312"/>
        <charset val="134"/>
      </rPr>
      <t>6</t>
    </r>
  </si>
  <si>
    <t>化学</t>
  </si>
  <si>
    <t>水源井</t>
  </si>
  <si>
    <t>2.南郊分厂</t>
  </si>
  <si>
    <t>留守</t>
  </si>
  <si>
    <t>三、检修</t>
  </si>
  <si>
    <r>
      <rPr>
        <sz val="10"/>
        <color indexed="8"/>
        <rFont val="仿宋_GB2312"/>
        <charset val="134"/>
      </rPr>
      <t>日常维修维</t>
    </r>
    <r>
      <rPr>
        <sz val="10"/>
        <rFont val="仿宋_GB2312"/>
        <charset val="134"/>
      </rPr>
      <t>护/可按照C级检修配备</t>
    </r>
  </si>
  <si>
    <t>四、供热与营销</t>
  </si>
  <si>
    <r>
      <rPr>
        <sz val="10"/>
        <color indexed="8"/>
        <rFont val="仿宋_GB2312"/>
        <charset val="134"/>
      </rPr>
      <t>供热面积1557.76</t>
    </r>
    <r>
      <rPr>
        <sz val="10"/>
        <color indexed="8"/>
        <rFont val="仿宋_GB2312"/>
        <charset val="134"/>
      </rPr>
      <t>万㎡（201</t>
    </r>
    <r>
      <rPr>
        <sz val="10"/>
        <color indexed="8"/>
        <rFont val="仿宋_GB2312"/>
        <charset val="134"/>
      </rPr>
      <t>703</t>
    </r>
    <r>
      <rPr>
        <sz val="10"/>
        <color indexed="8"/>
        <rFont val="仿宋_GB2312"/>
        <charset val="134"/>
      </rPr>
      <t>3</t>
    </r>
    <r>
      <rPr>
        <sz val="10"/>
        <color indexed="8"/>
        <rFont val="仿宋_GB2312"/>
        <charset val="134"/>
      </rPr>
      <t>1</t>
    </r>
    <r>
      <rPr>
        <sz val="10"/>
        <color indexed="8"/>
        <rFont val="仿宋_GB2312"/>
        <charset val="134"/>
      </rPr>
      <t>）</t>
    </r>
  </si>
  <si>
    <t>（一）客服中心</t>
  </si>
  <si>
    <r>
      <rPr>
        <sz val="10"/>
        <rFont val="仿宋_GB2312"/>
        <charset val="134"/>
      </rPr>
      <t>负责用户信息与用户服务管理，办理居住区停供热、</t>
    </r>
    <r>
      <rPr>
        <sz val="10"/>
        <color indexed="8"/>
        <rFont val="仿宋_GB2312"/>
        <charset val="134"/>
      </rPr>
      <t>收缴热费、</t>
    </r>
    <r>
      <rPr>
        <sz val="10"/>
        <rFont val="仿宋_GB2312"/>
        <charset val="134"/>
      </rPr>
      <t>热网热线电话24小时接听</t>
    </r>
    <r>
      <rPr>
        <sz val="10"/>
        <color indexed="8"/>
        <rFont val="仿宋_GB2312"/>
        <charset val="134"/>
      </rPr>
      <t>、接待用户咨询、处理用户投诉、跟踪调查等相关工作。</t>
    </r>
  </si>
  <si>
    <t>客服</t>
  </si>
  <si>
    <t>坐收</t>
  </si>
  <si>
    <t>走收</t>
  </si>
  <si>
    <t>营销财务</t>
  </si>
  <si>
    <t>电话客服</t>
  </si>
  <si>
    <t>客户服务</t>
  </si>
  <si>
    <t>（二）生产操作</t>
  </si>
  <si>
    <t>1.调度中心</t>
  </si>
  <si>
    <t>针对集中监控系统负责运行指标的落实，审批和签发生产现场两票；负责与热源单位的沟通协调；负责设备经济运行方式的调整及事故处理的调度、指挥、协调；负责监控所辖热力站及管网运行设备的实时工况等工作。</t>
  </si>
  <si>
    <t>调度班长</t>
  </si>
  <si>
    <t>调度员</t>
  </si>
  <si>
    <t>2.热力生产</t>
  </si>
  <si>
    <t>以供热面积或地域分成若干个片区班组组织生产管理，主要负责热网系统设备管网检修及维护、调压与巡检等工作。</t>
  </si>
  <si>
    <t>接网面积大于或等于20万㎡的换热站31个、小于20万㎡的换热站17个。现状供热面积1557.76万平方米。</t>
  </si>
  <si>
    <t>技术员</t>
  </si>
  <si>
    <t>检修工</t>
  </si>
  <si>
    <t>3.电气热控综合班</t>
  </si>
  <si>
    <t>五、核算、保管、信息</t>
  </si>
  <si>
    <t>热力稽查员</t>
  </si>
  <si>
    <t>按照稽查职责，负责虚假报停、盗暖、放水等违规违纪的查处，供热面积核实及日常管理工作。</t>
  </si>
  <si>
    <t>办事员</t>
  </si>
  <si>
    <t>保管</t>
  </si>
  <si>
    <t>信息</t>
  </si>
  <si>
    <t>六、后勤</t>
  </si>
  <si>
    <t>门卫</t>
  </si>
  <si>
    <t>2个大门+大楼</t>
  </si>
  <si>
    <t>司机</t>
  </si>
  <si>
    <t>管理用车6台；三台客车5个司机；（不考虑钩机、抢敒车等4台）。</t>
  </si>
  <si>
    <t>七、其他</t>
  </si>
  <si>
    <t>工程部8、多经5、生技部7、档案员1、活动室管理员2、见习5等</t>
  </si>
  <si>
    <t>达赉湖热电公司定员测算表</t>
  </si>
  <si>
    <t>管理岗位设置（2台机）</t>
  </si>
  <si>
    <t>2台机</t>
  </si>
  <si>
    <t>定员与现状比</t>
  </si>
  <si>
    <t>其中中层干部20人</t>
  </si>
  <si>
    <t>厂领导</t>
  </si>
  <si>
    <t>经理部（厂长工作部）
    稽查办（挂靠机构）</t>
  </si>
  <si>
    <r>
      <rPr>
        <sz val="9"/>
        <color indexed="18"/>
        <rFont val="仿宋_GB2312"/>
        <charset val="134"/>
      </rPr>
      <t>主任</t>
    </r>
    <r>
      <rPr>
        <b/>
        <sz val="9"/>
        <color indexed="10"/>
        <rFont val="仿宋_GB2312"/>
        <charset val="134"/>
      </rPr>
      <t>1人</t>
    </r>
    <r>
      <rPr>
        <sz val="9"/>
        <color indexed="18"/>
        <rFont val="仿宋_GB2312"/>
        <charset val="134"/>
      </rPr>
      <t>，副主任2</t>
    </r>
    <r>
      <rPr>
        <b/>
        <sz val="9"/>
        <color indexed="10"/>
        <rFont val="仿宋_GB2312"/>
        <charset val="134"/>
      </rPr>
      <t>人</t>
    </r>
  </si>
  <si>
    <t xml:space="preserve">经理（厂长）工作部负责行政事务、文秘和档案管理工作，负责法律事务和企业管理工作，电厂信息管理、后勤管理、消防保卫管理等工作。对私改乱接、私放热水等违法违规用热行为进行查处，停热用户监察，参与新接供热系统验收和对外沟通协调。
热力稽查办挂靠经理（厂长）工作部，设主任1人，由经理（厂长）工作部副主任兼任。
</t>
  </si>
  <si>
    <r>
      <rPr>
        <sz val="9"/>
        <color indexed="18"/>
        <rFont val="仿宋_GB2312"/>
        <charset val="134"/>
      </rPr>
      <t>行政事务/企管法务/内部控制</t>
    </r>
    <r>
      <rPr>
        <b/>
        <sz val="9"/>
        <color indexed="10"/>
        <rFont val="仿宋_GB2312"/>
        <charset val="134"/>
      </rPr>
      <t>1人</t>
    </r>
  </si>
  <si>
    <r>
      <rPr>
        <sz val="9"/>
        <color indexed="18"/>
        <rFont val="仿宋_GB2312"/>
        <charset val="134"/>
      </rPr>
      <t>文秘</t>
    </r>
    <r>
      <rPr>
        <b/>
        <sz val="9"/>
        <color indexed="10"/>
        <rFont val="仿宋_GB2312"/>
        <charset val="134"/>
      </rPr>
      <t>1人</t>
    </r>
    <r>
      <rPr>
        <sz val="9"/>
        <color indexed="18"/>
        <rFont val="仿宋_GB2312"/>
        <charset val="134"/>
      </rPr>
      <t>，档案管理</t>
    </r>
    <r>
      <rPr>
        <b/>
        <sz val="9"/>
        <color indexed="10"/>
        <rFont val="仿宋_GB2312"/>
        <charset val="134"/>
      </rPr>
      <t>1人</t>
    </r>
    <r>
      <rPr>
        <sz val="9"/>
        <color indexed="18"/>
        <rFont val="仿宋_GB2312"/>
        <charset val="134"/>
      </rPr>
      <t>，后勤管理/消防保卫</t>
    </r>
    <r>
      <rPr>
        <b/>
        <sz val="9"/>
        <color indexed="10"/>
        <rFont val="仿宋_GB2312"/>
        <charset val="134"/>
      </rPr>
      <t>1人</t>
    </r>
    <r>
      <rPr>
        <sz val="9"/>
        <color indexed="18"/>
        <rFont val="仿宋_GB2312"/>
        <charset val="134"/>
      </rPr>
      <t>，信息管理</t>
    </r>
    <r>
      <rPr>
        <b/>
        <sz val="9"/>
        <color indexed="10"/>
        <rFont val="仿宋_GB2312"/>
        <charset val="134"/>
      </rPr>
      <t>2人、</t>
    </r>
    <r>
      <rPr>
        <b/>
        <sz val="9"/>
        <color indexed="49"/>
        <rFont val="仿宋_GB2312"/>
        <charset val="134"/>
      </rPr>
      <t>稽查管理1</t>
    </r>
    <r>
      <rPr>
        <b/>
        <sz val="9"/>
        <color indexed="10"/>
        <rFont val="仿宋_GB2312"/>
        <charset val="134"/>
      </rPr>
      <t>人</t>
    </r>
  </si>
  <si>
    <t xml:space="preserve">人力资源部
    </t>
  </si>
  <si>
    <r>
      <rPr>
        <sz val="9"/>
        <color indexed="18"/>
        <rFont val="仿宋_GB2312"/>
        <charset val="134"/>
      </rPr>
      <t>主任</t>
    </r>
    <r>
      <rPr>
        <b/>
        <sz val="9"/>
        <color indexed="10"/>
        <rFont val="仿宋_GB2312"/>
        <charset val="134"/>
      </rPr>
      <t>1人</t>
    </r>
  </si>
  <si>
    <t xml:space="preserve"> 人力资源部负责机构编制和岗位管理工作，负责干部人事、招聘调配、人才开发、薪酬分配、社会保险管理工作，负责员工培训、离退休人员管理等工作。
</t>
  </si>
  <si>
    <r>
      <rPr>
        <sz val="9"/>
        <color indexed="18"/>
        <rFont val="仿宋_GB2312"/>
        <charset val="134"/>
      </rPr>
      <t>组织/人事/档案</t>
    </r>
    <r>
      <rPr>
        <b/>
        <sz val="9"/>
        <color indexed="10"/>
        <rFont val="仿宋_GB2312"/>
        <charset val="134"/>
      </rPr>
      <t>1人</t>
    </r>
    <r>
      <rPr>
        <sz val="9"/>
        <color indexed="18"/>
        <rFont val="仿宋_GB2312"/>
        <charset val="134"/>
      </rPr>
      <t>，薪酬/用工/年金/劳保/</t>
    </r>
    <r>
      <rPr>
        <b/>
        <sz val="9"/>
        <color indexed="10"/>
        <rFont val="仿宋_GB2312"/>
        <charset val="134"/>
      </rPr>
      <t>1人；</t>
    </r>
    <r>
      <rPr>
        <b/>
        <sz val="9"/>
        <color indexed="30"/>
        <rFont val="仿宋_GB2312"/>
        <charset val="134"/>
      </rPr>
      <t>社保/离退管理</t>
    </r>
    <r>
      <rPr>
        <b/>
        <sz val="9"/>
        <color indexed="10"/>
        <rFont val="仿宋_GB2312"/>
        <charset val="134"/>
      </rPr>
      <t>1人</t>
    </r>
    <r>
      <rPr>
        <b/>
        <sz val="9"/>
        <color indexed="30"/>
        <rFont val="仿宋_GB2312"/>
        <charset val="134"/>
      </rPr>
      <t>，培训</t>
    </r>
    <r>
      <rPr>
        <b/>
        <sz val="9"/>
        <color indexed="10"/>
        <rFont val="仿宋_GB2312"/>
        <charset val="134"/>
      </rPr>
      <t>1人</t>
    </r>
  </si>
  <si>
    <t>负责电厂的纪检监察和审计工作</t>
  </si>
  <si>
    <r>
      <rPr>
        <sz val="9"/>
        <color indexed="18"/>
        <rFont val="仿宋_GB2312"/>
        <charset val="134"/>
      </rPr>
      <t>监察审计</t>
    </r>
    <r>
      <rPr>
        <b/>
        <sz val="9"/>
        <color indexed="10"/>
        <rFont val="仿宋_GB2312"/>
        <charset val="134"/>
      </rPr>
      <t>2人</t>
    </r>
  </si>
  <si>
    <t>政工部</t>
  </si>
  <si>
    <t>负责党群管理、企业文化建设和信访维稳、工会、共青团组织等工作。</t>
  </si>
  <si>
    <r>
      <rPr>
        <sz val="9"/>
        <color indexed="18"/>
        <rFont val="仿宋_GB2312"/>
        <charset val="134"/>
      </rPr>
      <t>组宣</t>
    </r>
    <r>
      <rPr>
        <b/>
        <sz val="9"/>
        <color indexed="10"/>
        <rFont val="仿宋_GB2312"/>
        <charset val="134"/>
      </rPr>
      <t>1人、</t>
    </r>
    <r>
      <rPr>
        <sz val="9"/>
        <color indexed="62"/>
        <rFont val="仿宋_GB2312"/>
        <charset val="134"/>
      </rPr>
      <t>工团</t>
    </r>
    <r>
      <rPr>
        <b/>
        <sz val="9"/>
        <color indexed="10"/>
        <rFont val="仿宋_GB2312"/>
        <charset val="134"/>
      </rPr>
      <t>1人</t>
    </r>
  </si>
  <si>
    <t>财务部</t>
  </si>
  <si>
    <t>财务部负责会计核算、会计报告、资金管理、资产管理、成本控制、财务分析、税务工作，负责综合预算等工作。</t>
  </si>
  <si>
    <r>
      <rPr>
        <sz val="9"/>
        <color indexed="18"/>
        <rFont val="仿宋_GB2312"/>
        <charset val="134"/>
      </rPr>
      <t>会计</t>
    </r>
    <r>
      <rPr>
        <b/>
        <sz val="9"/>
        <color indexed="10"/>
        <rFont val="仿宋_GB2312"/>
        <charset val="134"/>
      </rPr>
      <t>2人</t>
    </r>
    <r>
      <rPr>
        <sz val="9"/>
        <color indexed="18"/>
        <rFont val="仿宋_GB2312"/>
        <charset val="134"/>
      </rPr>
      <t>、预算</t>
    </r>
    <r>
      <rPr>
        <b/>
        <sz val="9"/>
        <color indexed="10"/>
        <rFont val="仿宋_GB2312"/>
        <charset val="134"/>
      </rPr>
      <t>1人</t>
    </r>
  </si>
  <si>
    <r>
      <rPr>
        <sz val="9"/>
        <color indexed="18"/>
        <rFont val="仿宋_GB2312"/>
        <charset val="134"/>
      </rPr>
      <t>资金税务</t>
    </r>
    <r>
      <rPr>
        <b/>
        <sz val="9"/>
        <color indexed="10"/>
        <rFont val="仿宋_GB2312"/>
        <charset val="134"/>
      </rPr>
      <t>1人</t>
    </r>
    <r>
      <rPr>
        <sz val="9"/>
        <color indexed="18"/>
        <rFont val="仿宋_GB2312"/>
        <charset val="134"/>
      </rPr>
      <t>，出纳</t>
    </r>
    <r>
      <rPr>
        <b/>
        <sz val="9"/>
        <color indexed="10"/>
        <rFont val="仿宋_GB2312"/>
        <charset val="134"/>
      </rPr>
      <t>1人</t>
    </r>
  </si>
  <si>
    <t>营销部</t>
  </si>
  <si>
    <r>
      <rPr>
        <sz val="9"/>
        <color indexed="62"/>
        <rFont val="仿宋_GB2312"/>
        <charset val="134"/>
      </rPr>
      <t>主任</t>
    </r>
    <r>
      <rPr>
        <b/>
        <sz val="9"/>
        <color indexed="10"/>
        <rFont val="仿宋_GB2312"/>
        <charset val="134"/>
      </rPr>
      <t>1人</t>
    </r>
    <r>
      <rPr>
        <sz val="9"/>
        <color indexed="62"/>
        <rFont val="仿宋_GB2312"/>
        <charset val="134"/>
      </rPr>
      <t>、副主任</t>
    </r>
    <r>
      <rPr>
        <b/>
        <sz val="9"/>
        <color indexed="10"/>
        <rFont val="仿宋_GB2312"/>
        <charset val="134"/>
      </rPr>
      <t>2人</t>
    </r>
  </si>
  <si>
    <t>负责电、热力营销：销售计划的编制和落实、电热费结算与回收工作；负责信息统计和上报，并对市场信息进行收集、整理、分析；组织落实热价调整和城市配套费的收取工作；负责热用户的入网申报、用户报停的审核等工作。负责热网调度中心供热参数、设备设施等状况的监控，承担热网流量调整、设备巡视等工作；负责热网系统设备维修、抢修、小修与大修等工作。</t>
  </si>
  <si>
    <r>
      <rPr>
        <sz val="9"/>
        <color indexed="62"/>
        <rFont val="仿宋_GB2312"/>
        <charset val="134"/>
      </rPr>
      <t>电力营销专责</t>
    </r>
    <r>
      <rPr>
        <b/>
        <sz val="9"/>
        <color indexed="10"/>
        <rFont val="仿宋_GB2312"/>
        <charset val="134"/>
      </rPr>
      <t>1</t>
    </r>
    <r>
      <rPr>
        <b/>
        <sz val="9"/>
        <color indexed="62"/>
        <rFont val="仿宋_GB2312"/>
        <charset val="134"/>
      </rPr>
      <t>人</t>
    </r>
    <r>
      <rPr>
        <sz val="9"/>
        <color indexed="62"/>
        <rFont val="仿宋_GB2312"/>
        <charset val="134"/>
      </rPr>
      <t>、热力营销专责</t>
    </r>
    <r>
      <rPr>
        <b/>
        <sz val="9"/>
        <color indexed="10"/>
        <rFont val="仿宋_GB2312"/>
        <charset val="134"/>
      </rPr>
      <t>1人</t>
    </r>
  </si>
  <si>
    <r>
      <rPr>
        <sz val="9"/>
        <color indexed="62"/>
        <rFont val="仿宋_GB2312"/>
        <charset val="134"/>
      </rPr>
      <t>安监专工</t>
    </r>
    <r>
      <rPr>
        <b/>
        <sz val="9"/>
        <color indexed="10"/>
        <rFont val="仿宋_GB2312"/>
        <charset val="134"/>
      </rPr>
      <t>1人</t>
    </r>
    <r>
      <rPr>
        <sz val="9"/>
        <color indexed="62"/>
        <rFont val="仿宋_GB2312"/>
        <charset val="134"/>
      </rPr>
      <t>、热网运检专工</t>
    </r>
    <r>
      <rPr>
        <b/>
        <sz val="9"/>
        <color indexed="10"/>
        <rFont val="仿宋_GB2312"/>
        <charset val="134"/>
      </rPr>
      <t>1人</t>
    </r>
  </si>
  <si>
    <t>生产技术部
   物资管理站（挂靠机构）</t>
  </si>
  <si>
    <r>
      <rPr>
        <sz val="9"/>
        <color indexed="18"/>
        <rFont val="仿宋_GB2312"/>
        <charset val="134"/>
      </rPr>
      <t>主任</t>
    </r>
    <r>
      <rPr>
        <b/>
        <sz val="9"/>
        <color indexed="10"/>
        <rFont val="仿宋_GB2312"/>
        <charset val="134"/>
      </rPr>
      <t>1人</t>
    </r>
    <r>
      <rPr>
        <sz val="9"/>
        <color indexed="18"/>
        <rFont val="仿宋_GB2312"/>
        <charset val="134"/>
      </rPr>
      <t>，副主任</t>
    </r>
    <r>
      <rPr>
        <b/>
        <sz val="9"/>
        <color indexed="10"/>
        <rFont val="仿宋_GB2312"/>
        <charset val="134"/>
      </rPr>
      <t>2人</t>
    </r>
  </si>
  <si>
    <t>负责生产技术、技术监督、节能环保、可靠性管理和生产统计工作，负责生产预算、生产计划与统计、落实和考核分析工作，负责概预算、小型基建和合同管理等工作。
    物资管理站挂靠生产技术部，负责电厂物资、备品配件的计划、采购和管理工作。设站长1人，由生技部副主任兼任。</t>
  </si>
  <si>
    <r>
      <rPr>
        <sz val="9"/>
        <color indexed="18"/>
        <rFont val="仿宋_GB2312"/>
        <charset val="134"/>
      </rPr>
      <t>土建专工</t>
    </r>
    <r>
      <rPr>
        <b/>
        <sz val="9"/>
        <color indexed="10"/>
        <rFont val="仿宋_GB2312"/>
        <charset val="134"/>
      </rPr>
      <t>1人、</t>
    </r>
    <r>
      <rPr>
        <b/>
        <sz val="9"/>
        <color indexed="62"/>
        <rFont val="仿宋_GB2312"/>
        <charset val="134"/>
      </rPr>
      <t>概预算</t>
    </r>
    <r>
      <rPr>
        <b/>
        <sz val="9"/>
        <color indexed="10"/>
        <rFont val="仿宋_GB2312"/>
        <charset val="134"/>
      </rPr>
      <t>1人</t>
    </r>
  </si>
  <si>
    <r>
      <rPr>
        <sz val="9"/>
        <color indexed="18"/>
        <rFont val="仿宋_GB2312"/>
        <charset val="134"/>
      </rPr>
      <t>机炉电热专工</t>
    </r>
    <r>
      <rPr>
        <b/>
        <sz val="9"/>
        <color indexed="10"/>
        <rFont val="仿宋_GB2312"/>
        <charset val="134"/>
      </rPr>
      <t>4人</t>
    </r>
    <r>
      <rPr>
        <sz val="9"/>
        <color indexed="18"/>
        <rFont val="仿宋_GB2312"/>
        <charset val="134"/>
      </rPr>
      <t>，燃料专工</t>
    </r>
    <r>
      <rPr>
        <b/>
        <sz val="9"/>
        <color indexed="10"/>
        <rFont val="仿宋_GB2312"/>
        <charset val="134"/>
      </rPr>
      <t>1人</t>
    </r>
  </si>
  <si>
    <r>
      <rPr>
        <sz val="9"/>
        <color indexed="18"/>
        <rFont val="仿宋_GB2312"/>
        <charset val="134"/>
      </rPr>
      <t>节能兼可靠性分析专工</t>
    </r>
    <r>
      <rPr>
        <b/>
        <sz val="9"/>
        <color indexed="10"/>
        <rFont val="仿宋_GB2312"/>
        <charset val="134"/>
      </rPr>
      <t>1人</t>
    </r>
  </si>
  <si>
    <r>
      <rPr>
        <sz val="9"/>
        <color indexed="18"/>
        <rFont val="仿宋_GB2312"/>
        <charset val="134"/>
      </rPr>
      <t>脱硫环保化学专工</t>
    </r>
    <r>
      <rPr>
        <b/>
        <sz val="9"/>
        <color indexed="10"/>
        <rFont val="仿宋_GB2312"/>
        <charset val="134"/>
      </rPr>
      <t>1人</t>
    </r>
  </si>
  <si>
    <r>
      <rPr>
        <sz val="9"/>
        <color indexed="18"/>
        <rFont val="仿宋_GB2312"/>
        <charset val="134"/>
      </rPr>
      <t>物资计划采购</t>
    </r>
    <r>
      <rPr>
        <b/>
        <sz val="9"/>
        <color indexed="10"/>
        <rFont val="仿宋_GB2312"/>
        <charset val="134"/>
      </rPr>
      <t>2人</t>
    </r>
  </si>
  <si>
    <t>安全监察部</t>
  </si>
  <si>
    <r>
      <rPr>
        <sz val="9"/>
        <color indexed="18"/>
        <rFont val="仿宋_GB2312"/>
        <charset val="134"/>
      </rPr>
      <t>安监专工</t>
    </r>
    <r>
      <rPr>
        <b/>
        <sz val="9"/>
        <color indexed="10"/>
        <rFont val="仿宋_GB2312"/>
        <charset val="134"/>
      </rPr>
      <t>1人</t>
    </r>
    <r>
      <rPr>
        <sz val="9"/>
        <color indexed="18"/>
        <rFont val="仿宋_GB2312"/>
        <charset val="134"/>
      </rPr>
      <t>，安监专责</t>
    </r>
    <r>
      <rPr>
        <b/>
        <sz val="9"/>
        <color indexed="10"/>
        <rFont val="仿宋_GB2312"/>
        <charset val="134"/>
      </rPr>
      <t>2人</t>
    </r>
  </si>
  <si>
    <t>运行部</t>
  </si>
  <si>
    <r>
      <rPr>
        <sz val="9"/>
        <color indexed="18"/>
        <rFont val="仿宋_GB2312"/>
        <charset val="134"/>
      </rPr>
      <t>主任</t>
    </r>
    <r>
      <rPr>
        <b/>
        <sz val="9"/>
        <color indexed="10"/>
        <rFont val="仿宋_GB2312"/>
        <charset val="134"/>
      </rPr>
      <t>1人</t>
    </r>
    <r>
      <rPr>
        <sz val="9"/>
        <color indexed="18"/>
        <rFont val="仿宋_GB2312"/>
        <charset val="134"/>
      </rPr>
      <t>，副主任</t>
    </r>
    <r>
      <rPr>
        <b/>
        <sz val="9"/>
        <color indexed="10"/>
        <rFont val="仿宋_GB2312"/>
        <charset val="134"/>
      </rPr>
      <t>1人</t>
    </r>
  </si>
  <si>
    <t xml:space="preserve"> 运行部负责机、炉、电主辅设备，以及脱硫（脱硝）、化学、除灰（渣）、除尘、燃油、外围等设备运行及相应管理工作。</t>
  </si>
  <si>
    <r>
      <rPr>
        <sz val="9"/>
        <color indexed="18"/>
        <rFont val="仿宋_GB2312"/>
        <charset val="134"/>
      </rPr>
      <t>机炉电化节能脱硫运行专工</t>
    </r>
    <r>
      <rPr>
        <b/>
        <sz val="9"/>
        <color indexed="10"/>
        <rFont val="仿宋_GB2312"/>
        <charset val="134"/>
      </rPr>
      <t>5人</t>
    </r>
  </si>
  <si>
    <r>
      <rPr>
        <sz val="9"/>
        <color indexed="18"/>
        <rFont val="仿宋_GB2312"/>
        <charset val="134"/>
      </rPr>
      <t>安监及培训专工</t>
    </r>
    <r>
      <rPr>
        <b/>
        <sz val="9"/>
        <color indexed="10"/>
        <rFont val="仿宋_GB2312"/>
        <charset val="134"/>
      </rPr>
      <t>1人</t>
    </r>
  </si>
  <si>
    <t>检修部</t>
  </si>
  <si>
    <t>负责全厂除燃料设备外的生产设备点检、维护、检修及相应管理工作，根据检修模式不同，承担相应点检、维护和检修工作任务。</t>
  </si>
  <si>
    <r>
      <rPr>
        <sz val="9"/>
        <color indexed="18"/>
        <rFont val="仿宋_GB2312"/>
        <charset val="134"/>
      </rPr>
      <t>机炉电热及脱硫检修专工</t>
    </r>
    <r>
      <rPr>
        <b/>
        <sz val="9"/>
        <color indexed="10"/>
        <rFont val="仿宋_GB2312"/>
        <charset val="134"/>
      </rPr>
      <t>5人</t>
    </r>
  </si>
  <si>
    <t>燃料部</t>
  </si>
  <si>
    <t>负责燃料计划、燃料调运、煤质管理、燃料核算和统计等工作。责燃料设备的运行、点检、维护、检修及相应管理工作，根据检修模式不同，承担相应点检、维护和检修工作任务。</t>
  </si>
  <si>
    <r>
      <rPr>
        <sz val="9"/>
        <color indexed="18"/>
        <rFont val="仿宋_GB2312"/>
        <charset val="134"/>
      </rPr>
      <t>输煤运行专工</t>
    </r>
    <r>
      <rPr>
        <b/>
        <sz val="9"/>
        <color indexed="10"/>
        <rFont val="仿宋_GB2312"/>
        <charset val="134"/>
      </rPr>
      <t>1人，</t>
    </r>
    <r>
      <rPr>
        <b/>
        <sz val="9"/>
        <color indexed="56"/>
        <rFont val="仿宋_GB2312"/>
        <charset val="134"/>
      </rPr>
      <t>输煤检修专工</t>
    </r>
    <r>
      <rPr>
        <b/>
        <sz val="9"/>
        <color indexed="10"/>
        <rFont val="仿宋_GB2312"/>
        <charset val="134"/>
      </rPr>
      <t>1人</t>
    </r>
  </si>
  <si>
    <r>
      <rPr>
        <sz val="9"/>
        <color indexed="18"/>
        <rFont val="仿宋_GB2312"/>
        <charset val="134"/>
      </rPr>
      <t>安监及培训专工</t>
    </r>
    <r>
      <rPr>
        <b/>
        <sz val="9"/>
        <color indexed="10"/>
        <rFont val="仿宋_GB2312"/>
        <charset val="134"/>
      </rPr>
      <t>1人、</t>
    </r>
    <r>
      <rPr>
        <sz val="9"/>
        <color indexed="62"/>
        <rFont val="仿宋_GB2312"/>
        <charset val="134"/>
      </rPr>
      <t>燃料管理</t>
    </r>
    <r>
      <rPr>
        <b/>
        <sz val="9"/>
        <color indexed="10"/>
        <rFont val="仿宋_GB2312"/>
        <charset val="134"/>
      </rPr>
      <t>1人</t>
    </r>
  </si>
  <si>
    <t>（-）集控运行</t>
  </si>
  <si>
    <t>1.机炉电运行</t>
  </si>
  <si>
    <t>2.非可比因素</t>
  </si>
  <si>
    <t>水源水处理运行</t>
  </si>
  <si>
    <t>煤矿疏干水</t>
  </si>
  <si>
    <t>供水泵值班员</t>
  </si>
  <si>
    <t>水源供水</t>
  </si>
  <si>
    <t>（二）脱硫、除灰</t>
  </si>
  <si>
    <t>脱硫、除灰、除尘、除渣设备的监控、巡检操作、表计记录、事故处理等。</t>
  </si>
  <si>
    <t>脱硫与除灰为一个控制间</t>
  </si>
  <si>
    <t>脱硫与除灰</t>
  </si>
  <si>
    <t>（三）化学运行</t>
  </si>
  <si>
    <t>1.化学运行</t>
  </si>
  <si>
    <t>氨区</t>
  </si>
  <si>
    <t>（四）化验</t>
  </si>
  <si>
    <t>（五）燃料运行</t>
  </si>
  <si>
    <t>1.卸煤</t>
  </si>
  <si>
    <t>螺旋卸煤机卸煤</t>
  </si>
  <si>
    <t>3.非可比因素</t>
  </si>
  <si>
    <t>煤废水处理与采样</t>
  </si>
  <si>
    <t>日常维护</t>
  </si>
  <si>
    <t>四、供热</t>
  </si>
  <si>
    <t>供热面积391万㎡（20160229）</t>
  </si>
  <si>
    <t>窗口收费</t>
  </si>
  <si>
    <t>入户收费</t>
  </si>
  <si>
    <t>接听电话</t>
  </si>
  <si>
    <t>调度组长</t>
  </si>
  <si>
    <t>2.就地监控</t>
  </si>
  <si>
    <t>对未实现远程监控的热力站内，负责一、二次管网水利工况调节、站内设备和管网的巡回检查、工业用户开停栓及缺陷处理等工作。</t>
  </si>
  <si>
    <t>升压站、29号站（带140万㎡）</t>
  </si>
  <si>
    <t>3.片区检修、调压巡视</t>
  </si>
  <si>
    <t>升压站1个，29号站（分配站）1个，这2个站均为设人值守站。接网面积大于或等于20万㎡的换热站12个（含29号站）、小于20万㎡的换热站16个。</t>
  </si>
  <si>
    <t>副班长</t>
  </si>
  <si>
    <t>安全员</t>
  </si>
  <si>
    <t>电控检修</t>
  </si>
  <si>
    <t>机务检修</t>
  </si>
  <si>
    <t>焊工</t>
  </si>
  <si>
    <t>管网检修</t>
  </si>
  <si>
    <t>调压</t>
  </si>
  <si>
    <t>（三）稽查大队</t>
  </si>
  <si>
    <t>稽查</t>
  </si>
  <si>
    <t xml:space="preserve">队长 </t>
  </si>
  <si>
    <t>稽查员</t>
  </si>
  <si>
    <t>五、物资站</t>
  </si>
  <si>
    <t>核算与仓储</t>
  </si>
  <si>
    <t>负责物资核算与保管。</t>
  </si>
  <si>
    <t>核算</t>
  </si>
  <si>
    <t>六、服务</t>
  </si>
  <si>
    <t>后勤</t>
  </si>
  <si>
    <t>办事员、看守、食堂、保洁、维修等</t>
  </si>
  <si>
    <t>附件1</t>
  </si>
  <si>
    <t>牙克石市炜烨热力有限公司外聘工作人员计划表</t>
  </si>
  <si>
    <t>部室名称</t>
  </si>
  <si>
    <t>人数</t>
  </si>
  <si>
    <t>招聘条件</t>
  </si>
  <si>
    <t>厂部</t>
  </si>
  <si>
    <t>副经理、生产运营</t>
  </si>
  <si>
    <t>大专及以上学历，热能与动力专业，从事发电或供热企业经营管理及安全生产工作10年以上经验，专业知识广。领导能力、组织能力、沟通能力、协调能力较强。</t>
  </si>
  <si>
    <t>人力资源部</t>
  </si>
  <si>
    <t>主任</t>
  </si>
  <si>
    <t>大专及以上学历，从事发电或供热企业劳动人事管理工作10年以上经验。熟悉人力资源管理各个职能模块，能够指导各个模块工作，熟悉能源企业合同管理、薪金制度、用人机制等方面的法律法规及政策。责任心强。组织能力、沟通能力、协调能力较强。</t>
  </si>
  <si>
    <t>安全生产部</t>
  </si>
  <si>
    <t>大专及以上学历，热能与动力专业，从事发电或供热企业经营管理及安全生产工作10年以上经验。领导能力、组织能力、沟通能力、协调能力较强。</t>
  </si>
  <si>
    <t>锅炉专工</t>
  </si>
  <si>
    <t>大专及以上学历，热能与动力专业，从事发电或供热企业锅炉技术管理工作10 年以上经验。</t>
  </si>
  <si>
    <t>电气兼大改专工</t>
  </si>
  <si>
    <t>大专及以上学历，电气专业，从事发电或供热企业，电气专业技术管理工作10年以上经验。</t>
  </si>
  <si>
    <t>化学兼统计专工</t>
  </si>
  <si>
    <t>大专及以上学历，电厂化学专业，从事发电或供热企业专业技术管理10年以上经验。</t>
  </si>
  <si>
    <t>热控兼环保专工</t>
  </si>
  <si>
    <t>大专及以上学历，热控自动化专业，从事发电或供热企业专业管理10年以上经验。</t>
  </si>
  <si>
    <t>热网管理专工</t>
  </si>
  <si>
    <t>大专及以上学历，热能与动力专业，从事发电或供热企业，专业技术管理经验10年以上。</t>
  </si>
  <si>
    <t>大专及以上学历，热能与动力专业，从事发电或供热企业 检修管理8年以上经验。组织能力、沟通能力、协调能力较强。</t>
  </si>
  <si>
    <t>大专及以上学历，热能与动力专业，从事发电或供热企业设备检修管理10年以上。组织能力、沟通能力、协调能力较强。</t>
  </si>
  <si>
    <t>大专及以上学历，热能与动力专业，从事发电或供热企业运行管理工作10年以上经验。领导能力、组织能力、沟通能力、协调能力较强。</t>
  </si>
  <si>
    <t>运行班长</t>
  </si>
  <si>
    <t>大专及以上学历，热能与动力专业，从事发电或供热企业运行班组长工作10年以上经验。组织能力、沟通能力、协调能力较强。</t>
  </si>
  <si>
    <t>司炉</t>
  </si>
  <si>
    <t>燃料、化学管理</t>
  </si>
  <si>
    <t>副部长主管燃化</t>
  </si>
  <si>
    <t>大专及以上学历，热能与动力或电厂化学专业，从事发电或供热企业专业管理10年以上经验。组织能力、沟通能力、协调能力较强。</t>
  </si>
  <si>
    <t>热力营销部</t>
  </si>
  <si>
    <t>合     计</t>
  </si>
  <si>
    <t>大专及以上学历，热能与动力专业，从事发电或供热企业运行班组司炉及以上工作10年以上经验。技术能力、沟通能力、协调能力较强。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</si>
</sst>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2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仿宋_GB2312"/>
      <charset val="134"/>
    </font>
    <font>
      <sz val="10.5"/>
      <color indexed="8"/>
      <name val="仿宋_GB2312"/>
      <charset val="134"/>
    </font>
    <font>
      <sz val="10.5"/>
      <color indexed="18"/>
      <name val="仿宋_GB2312"/>
      <charset val="134"/>
    </font>
    <font>
      <sz val="10"/>
      <color indexed="8"/>
      <name val="仿宋_GB2312"/>
      <charset val="134"/>
    </font>
    <font>
      <sz val="10"/>
      <color indexed="18"/>
      <name val="仿宋_GB2312"/>
      <charset val="134"/>
    </font>
    <font>
      <sz val="9"/>
      <color indexed="18"/>
      <name val="仿宋_GB2312"/>
      <charset val="134"/>
    </font>
    <font>
      <sz val="10.5"/>
      <name val="仿宋_GB2312"/>
      <charset val="134"/>
    </font>
    <font>
      <sz val="9"/>
      <color indexed="62"/>
      <name val="仿宋_GB2312"/>
      <charset val="134"/>
    </font>
    <font>
      <sz val="10"/>
      <color indexed="62"/>
      <name val="仿宋_GB2312"/>
      <charset val="134"/>
    </font>
    <font>
      <sz val="10"/>
      <name val="仿宋_GB2312"/>
      <charset val="134"/>
    </font>
    <font>
      <sz val="9"/>
      <color indexed="8"/>
      <name val="仿宋_GB2312"/>
      <charset val="134"/>
    </font>
    <font>
      <sz val="10"/>
      <color indexed="8"/>
      <name val="宋体"/>
      <family val="3"/>
      <charset val="134"/>
    </font>
    <font>
      <sz val="11"/>
      <color indexed="18"/>
      <name val="仿宋_GB2312"/>
      <charset val="134"/>
    </font>
    <font>
      <b/>
      <sz val="11"/>
      <color indexed="8"/>
      <name val="仿宋_GB2312"/>
      <charset val="134"/>
    </font>
    <font>
      <b/>
      <sz val="10"/>
      <color indexed="8"/>
      <name val="仿宋_GB2312"/>
      <charset val="134"/>
    </font>
    <font>
      <b/>
      <sz val="11"/>
      <color indexed="18"/>
      <name val="仿宋_GB2312"/>
      <charset val="134"/>
    </font>
    <font>
      <b/>
      <sz val="10"/>
      <color indexed="10"/>
      <name val="仿宋_GB2312"/>
      <charset val="134"/>
    </font>
    <font>
      <sz val="10"/>
      <color indexed="47"/>
      <name val="仿宋_GB2312"/>
      <charset val="134"/>
    </font>
    <font>
      <sz val="11"/>
      <color indexed="10"/>
      <name val="仿宋_GB2312"/>
      <charset val="134"/>
    </font>
    <font>
      <strike/>
      <sz val="11"/>
      <color indexed="10"/>
      <name val="仿宋_GB231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仿宋_GB2312"/>
      <charset val="134"/>
    </font>
    <font>
      <b/>
      <sz val="9"/>
      <color indexed="10"/>
      <name val="仿宋_GB2312"/>
      <charset val="134"/>
    </font>
    <font>
      <b/>
      <sz val="9"/>
      <color indexed="49"/>
      <name val="仿宋_GB2312"/>
      <charset val="134"/>
    </font>
    <font>
      <b/>
      <sz val="9"/>
      <color indexed="30"/>
      <name val="仿宋_GB2312"/>
      <charset val="134"/>
    </font>
    <font>
      <b/>
      <sz val="9"/>
      <color indexed="62"/>
      <name val="仿宋_GB2312"/>
      <charset val="134"/>
    </font>
    <font>
      <b/>
      <sz val="9"/>
      <color indexed="56"/>
      <name val="仿宋_GB2312"/>
      <charset val="134"/>
    </font>
    <font>
      <b/>
      <sz val="10"/>
      <color indexed="62"/>
      <name val="仿宋_GB2312"/>
      <charset val="134"/>
    </font>
    <font>
      <b/>
      <sz val="10"/>
      <color indexed="30"/>
      <name val="仿宋_GB2312"/>
      <charset val="134"/>
    </font>
    <font>
      <sz val="10"/>
      <color indexed="56"/>
      <name val="仿宋_GB231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Tahoma"/>
      <family val="2"/>
    </font>
    <font>
      <b/>
      <sz val="9"/>
      <name val="宋体"/>
      <family val="3"/>
      <charset val="134"/>
    </font>
    <font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5" fillId="0" borderId="0">
      <alignment vertical="center"/>
    </xf>
  </cellStyleXfs>
  <cellXfs count="238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5" borderId="0" xfId="0" applyFont="1" applyFill="1">
      <alignment vertical="center"/>
    </xf>
    <xf numFmtId="0" fontId="7" fillId="5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vertical="center" wrapText="1"/>
    </xf>
    <xf numFmtId="0" fontId="4" fillId="4" borderId="0" xfId="0" applyFont="1" applyFill="1">
      <alignment vertical="center"/>
    </xf>
    <xf numFmtId="0" fontId="14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>
      <alignment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>
      <alignment vertical="center"/>
    </xf>
    <xf numFmtId="0" fontId="7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Border="1">
      <alignment vertical="center"/>
    </xf>
    <xf numFmtId="0" fontId="14" fillId="5" borderId="0" xfId="0" applyFont="1" applyFill="1">
      <alignment vertical="center"/>
    </xf>
    <xf numFmtId="0" fontId="14" fillId="5" borderId="5" xfId="0" applyFont="1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2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26" fillId="7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5" fillId="4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9"/>
  <sheetViews>
    <sheetView workbookViewId="0">
      <selection activeCell="F107" sqref="F107:F110"/>
    </sheetView>
  </sheetViews>
  <sheetFormatPr defaultColWidth="9" defaultRowHeight="14.4"/>
  <cols>
    <col min="1" max="1" width="14.21875" style="71" customWidth="1"/>
    <col min="2" max="2" width="11.77734375" style="11" customWidth="1"/>
    <col min="3" max="3" width="27.77734375" customWidth="1"/>
    <col min="4" max="4" width="6" style="11" hidden="1" customWidth="1"/>
    <col min="5" max="5" width="5.44140625" style="11" customWidth="1"/>
    <col min="6" max="6" width="5.21875" style="11" customWidth="1"/>
    <col min="7" max="7" width="6.6640625" style="11" customWidth="1"/>
    <col min="8" max="8" width="56.109375" customWidth="1"/>
    <col min="9" max="9" width="15.33203125" style="10" customWidth="1"/>
  </cols>
  <sheetData>
    <row r="1" spans="1:9" ht="36.75" customHeight="1">
      <c r="A1" s="129" t="s">
        <v>0</v>
      </c>
      <c r="B1" s="129"/>
      <c r="C1" s="129"/>
      <c r="D1" s="129"/>
      <c r="E1" s="129"/>
      <c r="F1" s="129"/>
      <c r="G1" s="129"/>
      <c r="H1" s="129"/>
      <c r="I1" s="129"/>
    </row>
    <row r="2" spans="1:9" ht="13.5" customHeight="1">
      <c r="A2" s="130" t="s">
        <v>1</v>
      </c>
      <c r="B2" s="138" t="s">
        <v>2</v>
      </c>
      <c r="C2" s="146" t="s">
        <v>3</v>
      </c>
      <c r="D2" s="147" t="s">
        <v>4</v>
      </c>
      <c r="E2" s="138" t="s">
        <v>5</v>
      </c>
      <c r="F2" s="138" t="s">
        <v>6</v>
      </c>
      <c r="G2" s="154" t="s">
        <v>7</v>
      </c>
      <c r="H2" s="156" t="s">
        <v>8</v>
      </c>
      <c r="I2" s="165" t="s">
        <v>9</v>
      </c>
    </row>
    <row r="3" spans="1:9">
      <c r="A3" s="131"/>
      <c r="B3" s="138"/>
      <c r="C3" s="146"/>
      <c r="D3" s="147"/>
      <c r="E3" s="138"/>
      <c r="F3" s="138"/>
      <c r="G3" s="154"/>
      <c r="H3" s="156"/>
      <c r="I3" s="166"/>
    </row>
    <row r="4" spans="1:9" ht="18" customHeight="1">
      <c r="A4" s="132"/>
      <c r="B4" s="75" t="s">
        <v>10</v>
      </c>
      <c r="C4" s="76"/>
      <c r="D4" s="77" t="e">
        <f>D5+D37+D86+D87+D106+D113</f>
        <v>#REF!</v>
      </c>
      <c r="E4" s="78">
        <f>E5+E37+E86+E87+E106+E111+E114</f>
        <v>611</v>
      </c>
      <c r="F4" s="78">
        <f>F5+F37+F86+F87+F106+F111</f>
        <v>747</v>
      </c>
      <c r="G4" s="78">
        <f>E4-F4</f>
        <v>-136</v>
      </c>
      <c r="H4" s="79" t="s">
        <v>11</v>
      </c>
      <c r="I4" s="167"/>
    </row>
    <row r="5" spans="1:9" ht="18.75" customHeight="1">
      <c r="A5" s="80" t="s">
        <v>12</v>
      </c>
      <c r="B5" s="80" t="s">
        <v>13</v>
      </c>
      <c r="C5" s="81"/>
      <c r="D5" s="81">
        <f>SUM(D6:D36)</f>
        <v>80</v>
      </c>
      <c r="E5" s="80">
        <f>SUM(E6:E36)</f>
        <v>81</v>
      </c>
      <c r="F5" s="80">
        <f>SUM(F6:F36)</f>
        <v>95</v>
      </c>
      <c r="G5" s="80">
        <f>SUM(G6:G36)</f>
        <v>-14</v>
      </c>
      <c r="H5" s="81" t="s">
        <v>14</v>
      </c>
      <c r="I5" s="94"/>
    </row>
    <row r="6" spans="1:9" ht="17.25" customHeight="1">
      <c r="A6" s="12"/>
      <c r="B6" s="12" t="s">
        <v>15</v>
      </c>
      <c r="C6" s="82"/>
      <c r="D6" s="83">
        <v>5</v>
      </c>
      <c r="E6" s="39">
        <v>6</v>
      </c>
      <c r="F6" s="39">
        <v>6</v>
      </c>
      <c r="G6" s="18">
        <f>E6-F6</f>
        <v>0</v>
      </c>
      <c r="H6" s="84"/>
      <c r="I6" s="19"/>
    </row>
    <row r="7" spans="1:9" ht="15.75" customHeight="1">
      <c r="A7" s="133">
        <v>1</v>
      </c>
      <c r="B7" s="134" t="s">
        <v>16</v>
      </c>
      <c r="C7" s="82" t="s">
        <v>17</v>
      </c>
      <c r="D7" s="148">
        <v>9</v>
      </c>
      <c r="E7" s="140">
        <v>9</v>
      </c>
      <c r="F7" s="140">
        <v>12</v>
      </c>
      <c r="G7" s="140">
        <f>E7-F7</f>
        <v>-3</v>
      </c>
      <c r="H7" s="157" t="s">
        <v>18</v>
      </c>
      <c r="I7" s="168"/>
    </row>
    <row r="8" spans="1:9" ht="30" customHeight="1">
      <c r="A8" s="133"/>
      <c r="B8" s="134"/>
      <c r="C8" s="82" t="s">
        <v>19</v>
      </c>
      <c r="D8" s="148"/>
      <c r="E8" s="140"/>
      <c r="F8" s="140"/>
      <c r="G8" s="140"/>
      <c r="H8" s="158"/>
      <c r="I8" s="168"/>
    </row>
    <row r="9" spans="1:9" ht="48" customHeight="1">
      <c r="A9" s="133"/>
      <c r="B9" s="134"/>
      <c r="C9" s="82" t="s">
        <v>20</v>
      </c>
      <c r="D9" s="148"/>
      <c r="E9" s="140"/>
      <c r="F9" s="140"/>
      <c r="G9" s="140"/>
      <c r="H9" s="158"/>
      <c r="I9" s="168"/>
    </row>
    <row r="10" spans="1:9" ht="18" customHeight="1">
      <c r="A10" s="133">
        <v>2</v>
      </c>
      <c r="B10" s="134" t="s">
        <v>21</v>
      </c>
      <c r="C10" s="82" t="s">
        <v>22</v>
      </c>
      <c r="D10" s="148">
        <v>5</v>
      </c>
      <c r="E10" s="140">
        <v>5</v>
      </c>
      <c r="F10" s="140">
        <v>5</v>
      </c>
      <c r="G10" s="140">
        <f>E10-F10</f>
        <v>0</v>
      </c>
      <c r="H10" s="157" t="s">
        <v>23</v>
      </c>
      <c r="I10" s="168" t="s">
        <v>24</v>
      </c>
    </row>
    <row r="11" spans="1:9" ht="43.5" customHeight="1">
      <c r="A11" s="133"/>
      <c r="B11" s="134"/>
      <c r="C11" s="82" t="s">
        <v>25</v>
      </c>
      <c r="D11" s="148"/>
      <c r="E11" s="140"/>
      <c r="F11" s="140"/>
      <c r="G11" s="140"/>
      <c r="H11" s="158"/>
      <c r="I11" s="168"/>
    </row>
    <row r="12" spans="1:9" ht="15.75" customHeight="1">
      <c r="A12" s="133">
        <v>3</v>
      </c>
      <c r="B12" s="133" t="s">
        <v>26</v>
      </c>
      <c r="C12" s="82" t="s">
        <v>22</v>
      </c>
      <c r="D12" s="148">
        <v>3</v>
      </c>
      <c r="E12" s="140">
        <v>3</v>
      </c>
      <c r="F12" s="140">
        <v>3</v>
      </c>
      <c r="G12" s="140">
        <f>E12-F12</f>
        <v>0</v>
      </c>
      <c r="H12" s="158" t="s">
        <v>27</v>
      </c>
      <c r="I12" s="168"/>
    </row>
    <row r="13" spans="1:9" ht="15.75" customHeight="1">
      <c r="A13" s="133"/>
      <c r="B13" s="133"/>
      <c r="C13" s="82" t="s">
        <v>28</v>
      </c>
      <c r="D13" s="148"/>
      <c r="E13" s="140"/>
      <c r="F13" s="140"/>
      <c r="G13" s="140"/>
      <c r="H13" s="158"/>
      <c r="I13" s="168"/>
    </row>
    <row r="14" spans="1:9" ht="15.75" customHeight="1">
      <c r="A14" s="133">
        <v>4</v>
      </c>
      <c r="B14" s="133" t="s">
        <v>29</v>
      </c>
      <c r="C14" s="82" t="s">
        <v>22</v>
      </c>
      <c r="D14" s="148">
        <v>4</v>
      </c>
      <c r="E14" s="140">
        <v>4</v>
      </c>
      <c r="F14" s="140">
        <v>5</v>
      </c>
      <c r="G14" s="140">
        <f>E14-F14</f>
        <v>-1</v>
      </c>
      <c r="H14" s="157" t="s">
        <v>30</v>
      </c>
      <c r="I14" s="168" t="s">
        <v>24</v>
      </c>
    </row>
    <row r="15" spans="1:9" ht="15.75" customHeight="1">
      <c r="A15" s="133"/>
      <c r="B15" s="133"/>
      <c r="C15" s="82" t="s">
        <v>31</v>
      </c>
      <c r="D15" s="148"/>
      <c r="E15" s="140"/>
      <c r="F15" s="140"/>
      <c r="G15" s="140"/>
      <c r="H15" s="158"/>
      <c r="I15" s="168"/>
    </row>
    <row r="16" spans="1:9" ht="15.75" customHeight="1">
      <c r="A16" s="133">
        <v>5</v>
      </c>
      <c r="B16" s="133" t="s">
        <v>32</v>
      </c>
      <c r="C16" s="82" t="s">
        <v>22</v>
      </c>
      <c r="D16" s="148">
        <v>7</v>
      </c>
      <c r="E16" s="140">
        <v>7</v>
      </c>
      <c r="F16" s="140">
        <v>11</v>
      </c>
      <c r="G16" s="140">
        <f>E16-F16</f>
        <v>-4</v>
      </c>
      <c r="H16" s="159" t="s">
        <v>33</v>
      </c>
      <c r="I16" s="168" t="s">
        <v>24</v>
      </c>
    </row>
    <row r="17" spans="1:9" ht="15.75" customHeight="1">
      <c r="A17" s="133"/>
      <c r="B17" s="133"/>
      <c r="C17" s="82" t="s">
        <v>34</v>
      </c>
      <c r="D17" s="148"/>
      <c r="E17" s="140"/>
      <c r="F17" s="140"/>
      <c r="G17" s="140"/>
      <c r="H17" s="159"/>
      <c r="I17" s="168"/>
    </row>
    <row r="18" spans="1:9" ht="15.75" customHeight="1">
      <c r="A18" s="133"/>
      <c r="B18" s="133"/>
      <c r="C18" s="82" t="s">
        <v>35</v>
      </c>
      <c r="D18" s="148"/>
      <c r="E18" s="140"/>
      <c r="F18" s="140"/>
      <c r="G18" s="140"/>
      <c r="H18" s="159"/>
      <c r="I18" s="168"/>
    </row>
    <row r="19" spans="1:9" ht="18" customHeight="1">
      <c r="A19" s="133">
        <v>6</v>
      </c>
      <c r="B19" s="134" t="s">
        <v>36</v>
      </c>
      <c r="C19" s="82" t="s">
        <v>37</v>
      </c>
      <c r="D19" s="148">
        <v>12</v>
      </c>
      <c r="E19" s="140">
        <v>12</v>
      </c>
      <c r="F19" s="140">
        <v>10</v>
      </c>
      <c r="G19" s="140">
        <f>E19-F19</f>
        <v>2</v>
      </c>
      <c r="H19" s="157" t="s">
        <v>38</v>
      </c>
      <c r="I19" s="168"/>
    </row>
    <row r="20" spans="1:9" ht="27.6" customHeight="1">
      <c r="A20" s="133"/>
      <c r="B20" s="134"/>
      <c r="C20" s="82" t="s">
        <v>39</v>
      </c>
      <c r="D20" s="148"/>
      <c r="E20" s="140"/>
      <c r="F20" s="140"/>
      <c r="G20" s="140"/>
      <c r="H20" s="157"/>
      <c r="I20" s="168"/>
    </row>
    <row r="21" spans="1:9">
      <c r="A21" s="133"/>
      <c r="B21" s="134"/>
      <c r="C21" s="82" t="s">
        <v>40</v>
      </c>
      <c r="D21" s="148"/>
      <c r="E21" s="140"/>
      <c r="F21" s="140"/>
      <c r="G21" s="140"/>
      <c r="H21" s="157"/>
      <c r="I21" s="168"/>
    </row>
    <row r="22" spans="1:9" ht="19.5" customHeight="1">
      <c r="A22" s="133"/>
      <c r="B22" s="134"/>
      <c r="C22" s="82" t="s">
        <v>41</v>
      </c>
      <c r="D22" s="148"/>
      <c r="E22" s="140"/>
      <c r="F22" s="140"/>
      <c r="G22" s="140"/>
      <c r="H22" s="157"/>
      <c r="I22" s="168"/>
    </row>
    <row r="23" spans="1:9" ht="19.5" customHeight="1">
      <c r="A23" s="133"/>
      <c r="B23" s="134"/>
      <c r="C23" s="82" t="s">
        <v>42</v>
      </c>
      <c r="D23" s="148"/>
      <c r="E23" s="140"/>
      <c r="F23" s="140"/>
      <c r="G23" s="140"/>
      <c r="H23" s="157"/>
      <c r="I23" s="168"/>
    </row>
    <row r="24" spans="1:9" ht="19.5" customHeight="1">
      <c r="A24" s="133">
        <v>7</v>
      </c>
      <c r="B24" s="133" t="s">
        <v>43</v>
      </c>
      <c r="C24" s="82" t="s">
        <v>22</v>
      </c>
      <c r="D24" s="148">
        <v>4</v>
      </c>
      <c r="E24" s="140">
        <v>4</v>
      </c>
      <c r="F24" s="140">
        <v>5</v>
      </c>
      <c r="G24" s="140">
        <f>E24-F24</f>
        <v>-1</v>
      </c>
      <c r="H24" s="158" t="s">
        <v>44</v>
      </c>
      <c r="I24" s="168"/>
    </row>
    <row r="25" spans="1:9" ht="19.5" customHeight="1">
      <c r="A25" s="133"/>
      <c r="B25" s="133"/>
      <c r="C25" s="82" t="s">
        <v>45</v>
      </c>
      <c r="D25" s="148"/>
      <c r="E25" s="140"/>
      <c r="F25" s="140"/>
      <c r="G25" s="140"/>
      <c r="H25" s="158"/>
      <c r="I25" s="168"/>
    </row>
    <row r="26" spans="1:9" ht="15" customHeight="1">
      <c r="A26" s="133">
        <v>8</v>
      </c>
      <c r="B26" s="133" t="s">
        <v>46</v>
      </c>
      <c r="C26" s="82" t="s">
        <v>47</v>
      </c>
      <c r="D26" s="148">
        <v>11</v>
      </c>
      <c r="E26" s="151">
        <f>10*0+11</f>
        <v>11</v>
      </c>
      <c r="F26" s="140">
        <v>13</v>
      </c>
      <c r="G26" s="140">
        <f>E26-F26</f>
        <v>-2</v>
      </c>
      <c r="H26" s="157" t="s">
        <v>48</v>
      </c>
      <c r="I26" s="168"/>
    </row>
    <row r="27" spans="1:9" ht="15" customHeight="1">
      <c r="A27" s="133"/>
      <c r="B27" s="133"/>
      <c r="C27" s="82" t="s">
        <v>49</v>
      </c>
      <c r="D27" s="148"/>
      <c r="E27" s="151"/>
      <c r="F27" s="140"/>
      <c r="G27" s="140"/>
      <c r="H27" s="157"/>
      <c r="I27" s="168"/>
    </row>
    <row r="28" spans="1:9" ht="15" customHeight="1">
      <c r="A28" s="133"/>
      <c r="B28" s="133"/>
      <c r="C28" s="82" t="s">
        <v>50</v>
      </c>
      <c r="D28" s="148"/>
      <c r="E28" s="151"/>
      <c r="F28" s="140"/>
      <c r="G28" s="140"/>
      <c r="H28" s="157"/>
      <c r="I28" s="168"/>
    </row>
    <row r="29" spans="1:9" ht="19.5" customHeight="1">
      <c r="A29" s="133">
        <v>9</v>
      </c>
      <c r="B29" s="133" t="s">
        <v>51</v>
      </c>
      <c r="C29" s="82" t="s">
        <v>52</v>
      </c>
      <c r="D29" s="149">
        <v>4</v>
      </c>
      <c r="E29" s="140">
        <v>4</v>
      </c>
      <c r="F29" s="140">
        <v>5</v>
      </c>
      <c r="G29" s="140">
        <f>E29-F29</f>
        <v>-1</v>
      </c>
      <c r="H29" s="157" t="s">
        <v>53</v>
      </c>
      <c r="I29" s="168"/>
    </row>
    <row r="30" spans="1:9" ht="19.5" customHeight="1">
      <c r="A30" s="133"/>
      <c r="B30" s="133"/>
      <c r="C30" s="82" t="s">
        <v>54</v>
      </c>
      <c r="D30" s="149"/>
      <c r="E30" s="140"/>
      <c r="F30" s="140"/>
      <c r="G30" s="140"/>
      <c r="H30" s="157"/>
      <c r="I30" s="168"/>
    </row>
    <row r="31" spans="1:9" ht="15" customHeight="1">
      <c r="A31" s="133">
        <v>10</v>
      </c>
      <c r="B31" s="133" t="s">
        <v>55</v>
      </c>
      <c r="C31" s="82" t="s">
        <v>37</v>
      </c>
      <c r="D31" s="148">
        <v>7</v>
      </c>
      <c r="E31" s="140">
        <v>7</v>
      </c>
      <c r="F31" s="140">
        <v>7</v>
      </c>
      <c r="G31" s="140">
        <f>E31-F31</f>
        <v>0</v>
      </c>
      <c r="H31" s="157" t="s">
        <v>56</v>
      </c>
      <c r="I31" s="168"/>
    </row>
    <row r="32" spans="1:9" ht="15" customHeight="1">
      <c r="A32" s="133"/>
      <c r="B32" s="133"/>
      <c r="C32" s="82" t="s">
        <v>57</v>
      </c>
      <c r="D32" s="148"/>
      <c r="E32" s="140"/>
      <c r="F32" s="140"/>
      <c r="G32" s="140"/>
      <c r="H32" s="157"/>
      <c r="I32" s="168"/>
    </row>
    <row r="33" spans="1:9" ht="15" customHeight="1">
      <c r="A33" s="133"/>
      <c r="B33" s="133"/>
      <c r="C33" s="82" t="s">
        <v>50</v>
      </c>
      <c r="D33" s="148"/>
      <c r="E33" s="140"/>
      <c r="F33" s="140"/>
      <c r="G33" s="140"/>
      <c r="H33" s="157"/>
      <c r="I33" s="168"/>
    </row>
    <row r="34" spans="1:9" ht="33" customHeight="1">
      <c r="A34" s="133">
        <v>11</v>
      </c>
      <c r="B34" s="139" t="s">
        <v>58</v>
      </c>
      <c r="C34" s="85" t="s">
        <v>59</v>
      </c>
      <c r="D34" s="150">
        <v>7</v>
      </c>
      <c r="E34" s="152">
        <v>7</v>
      </c>
      <c r="F34" s="152">
        <v>5</v>
      </c>
      <c r="G34" s="155">
        <f>E34-F34</f>
        <v>2</v>
      </c>
      <c r="H34" s="160" t="s">
        <v>60</v>
      </c>
      <c r="I34" s="157" t="s">
        <v>61</v>
      </c>
    </row>
    <row r="35" spans="1:9" ht="48" customHeight="1">
      <c r="A35" s="133"/>
      <c r="B35" s="139"/>
      <c r="C35" s="86" t="s">
        <v>62</v>
      </c>
      <c r="D35" s="150"/>
      <c r="E35" s="152"/>
      <c r="F35" s="152"/>
      <c r="G35" s="155"/>
      <c r="H35" s="160"/>
      <c r="I35" s="157"/>
    </row>
    <row r="36" spans="1:9" ht="23.25" customHeight="1">
      <c r="A36" s="12">
        <v>12</v>
      </c>
      <c r="B36" s="12" t="s">
        <v>63</v>
      </c>
      <c r="C36" s="82" t="s">
        <v>64</v>
      </c>
      <c r="D36" s="83">
        <v>2</v>
      </c>
      <c r="E36" s="39">
        <v>2</v>
      </c>
      <c r="F36" s="39">
        <v>8</v>
      </c>
      <c r="G36" s="39">
        <f>E36-F36</f>
        <v>-6</v>
      </c>
      <c r="H36" s="64" t="s">
        <v>65</v>
      </c>
      <c r="I36" s="19"/>
    </row>
    <row r="37" spans="1:9" ht="17.25" customHeight="1">
      <c r="A37" s="87" t="s">
        <v>66</v>
      </c>
      <c r="B37" s="80" t="s">
        <v>67</v>
      </c>
      <c r="C37" s="81"/>
      <c r="D37" s="81">
        <f>D38+D78</f>
        <v>241</v>
      </c>
      <c r="E37" s="80">
        <f>E39+E46+E57+E63+E66+E74+E78+E52</f>
        <v>226</v>
      </c>
      <c r="F37" s="80">
        <f>F38+F78</f>
        <v>308</v>
      </c>
      <c r="G37" s="80">
        <f>E37-F37</f>
        <v>-82</v>
      </c>
      <c r="H37" s="81"/>
      <c r="I37" s="95"/>
    </row>
    <row r="38" spans="1:9" ht="23.25" customHeight="1">
      <c r="A38" s="88" t="s">
        <v>68</v>
      </c>
      <c r="B38" s="31" t="s">
        <v>69</v>
      </c>
      <c r="C38" s="42" t="s">
        <v>70</v>
      </c>
      <c r="D38" s="42">
        <f>D39+D46+D52+D57+D63+D66+D74</f>
        <v>175</v>
      </c>
      <c r="E38" s="31">
        <f>E39+E46+E52+E57+E63+E66+E74</f>
        <v>170</v>
      </c>
      <c r="F38" s="31">
        <f>F39+F46+F52+F57+F63+F66+F74</f>
        <v>201</v>
      </c>
      <c r="G38" s="31">
        <f>E38-F38</f>
        <v>-31</v>
      </c>
      <c r="H38" s="42"/>
      <c r="I38" s="96"/>
    </row>
    <row r="39" spans="1:9" ht="16.5" customHeight="1">
      <c r="A39" s="134" t="s">
        <v>71</v>
      </c>
      <c r="B39" s="31" t="s">
        <v>69</v>
      </c>
      <c r="C39" s="42"/>
      <c r="D39" s="42">
        <f>SUM(D40:D45)</f>
        <v>50</v>
      </c>
      <c r="E39" s="89">
        <v>60</v>
      </c>
      <c r="F39" s="140">
        <v>74</v>
      </c>
      <c r="G39" s="140"/>
      <c r="H39" s="157" t="s">
        <v>72</v>
      </c>
      <c r="I39" s="169" t="s">
        <v>73</v>
      </c>
    </row>
    <row r="40" spans="1:9" ht="19.5" customHeight="1">
      <c r="A40" s="134"/>
      <c r="B40" s="133" t="s">
        <v>74</v>
      </c>
      <c r="C40" s="64" t="s">
        <v>75</v>
      </c>
      <c r="D40" s="90">
        <v>5</v>
      </c>
      <c r="E40" s="91">
        <v>5</v>
      </c>
      <c r="F40" s="140"/>
      <c r="G40" s="140"/>
      <c r="H40" s="157"/>
      <c r="I40" s="169"/>
    </row>
    <row r="41" spans="1:9" ht="15.75" customHeight="1">
      <c r="A41" s="134"/>
      <c r="B41" s="133"/>
      <c r="C41" s="84" t="s">
        <v>76</v>
      </c>
      <c r="D41" s="83">
        <v>10</v>
      </c>
      <c r="E41" s="39"/>
      <c r="F41" s="140"/>
      <c r="G41" s="140"/>
      <c r="H41" s="157"/>
      <c r="I41" s="169"/>
    </row>
    <row r="42" spans="1:9" ht="15.75" customHeight="1">
      <c r="A42" s="134"/>
      <c r="B42" s="133"/>
      <c r="C42" s="84" t="s">
        <v>77</v>
      </c>
      <c r="D42" s="83">
        <v>10</v>
      </c>
      <c r="E42" s="18">
        <v>40</v>
      </c>
      <c r="F42" s="140"/>
      <c r="G42" s="140"/>
      <c r="H42" s="157"/>
      <c r="I42" s="169"/>
    </row>
    <row r="43" spans="1:9" ht="15.75" customHeight="1">
      <c r="A43" s="134"/>
      <c r="B43" s="133"/>
      <c r="C43" s="84" t="s">
        <v>78</v>
      </c>
      <c r="D43" s="83">
        <v>5</v>
      </c>
      <c r="E43" s="39">
        <v>15</v>
      </c>
      <c r="F43" s="140"/>
      <c r="G43" s="140"/>
      <c r="H43" s="157"/>
      <c r="I43" s="169"/>
    </row>
    <row r="44" spans="1:9" ht="15.75" customHeight="1">
      <c r="A44" s="134"/>
      <c r="B44" s="133"/>
      <c r="C44" s="84" t="s">
        <v>79</v>
      </c>
      <c r="D44" s="83">
        <v>15</v>
      </c>
      <c r="E44" s="39"/>
      <c r="F44" s="140"/>
      <c r="G44" s="140"/>
      <c r="H44" s="157"/>
      <c r="I44" s="169"/>
    </row>
    <row r="45" spans="1:9" ht="15.75" customHeight="1">
      <c r="A45" s="134"/>
      <c r="B45" s="133"/>
      <c r="C45" s="84" t="s">
        <v>80</v>
      </c>
      <c r="D45" s="83">
        <v>5</v>
      </c>
      <c r="E45" s="39"/>
      <c r="F45" s="140"/>
      <c r="G45" s="140"/>
      <c r="H45" s="157"/>
      <c r="I45" s="169"/>
    </row>
    <row r="46" spans="1:9" ht="15.75" customHeight="1">
      <c r="A46" s="134" t="s">
        <v>81</v>
      </c>
      <c r="B46" s="31" t="s">
        <v>69</v>
      </c>
      <c r="C46" s="42"/>
      <c r="D46" s="42">
        <f>SUM(D47:D51)</f>
        <v>17</v>
      </c>
      <c r="E46" s="31">
        <v>17</v>
      </c>
      <c r="F46" s="140">
        <v>17</v>
      </c>
      <c r="G46" s="140"/>
      <c r="H46" s="157" t="s">
        <v>82</v>
      </c>
      <c r="I46" s="170" t="s">
        <v>83</v>
      </c>
    </row>
    <row r="47" spans="1:9" ht="15.75" customHeight="1">
      <c r="A47" s="134"/>
      <c r="B47" s="133" t="s">
        <v>84</v>
      </c>
      <c r="C47" s="83" t="s">
        <v>85</v>
      </c>
      <c r="D47" s="83">
        <v>1</v>
      </c>
      <c r="E47" s="39"/>
      <c r="F47" s="140"/>
      <c r="G47" s="140"/>
      <c r="H47" s="157"/>
      <c r="I47" s="170"/>
    </row>
    <row r="48" spans="1:9" ht="15.75" customHeight="1">
      <c r="A48" s="134"/>
      <c r="B48" s="133"/>
      <c r="C48" s="83" t="s">
        <v>86</v>
      </c>
      <c r="D48" s="83">
        <v>5</v>
      </c>
      <c r="E48" s="39"/>
      <c r="F48" s="140"/>
      <c r="G48" s="140"/>
      <c r="H48" s="157"/>
      <c r="I48" s="170"/>
    </row>
    <row r="49" spans="1:9" ht="15.75" customHeight="1">
      <c r="A49" s="134"/>
      <c r="B49" s="133"/>
      <c r="C49" s="83" t="s">
        <v>87</v>
      </c>
      <c r="D49" s="83">
        <v>5</v>
      </c>
      <c r="E49" s="39"/>
      <c r="F49" s="140"/>
      <c r="G49" s="140"/>
      <c r="H49" s="157"/>
      <c r="I49" s="170"/>
    </row>
    <row r="50" spans="1:9" ht="15.75" customHeight="1">
      <c r="A50" s="134"/>
      <c r="B50" s="133"/>
      <c r="C50" s="83" t="s">
        <v>79</v>
      </c>
      <c r="D50" s="83">
        <v>5</v>
      </c>
      <c r="E50" s="39"/>
      <c r="F50" s="140"/>
      <c r="G50" s="140"/>
      <c r="H50" s="157"/>
      <c r="I50" s="170"/>
    </row>
    <row r="51" spans="1:9" ht="15.75" customHeight="1">
      <c r="A51" s="134"/>
      <c r="B51" s="133"/>
      <c r="C51" s="83" t="s">
        <v>80</v>
      </c>
      <c r="D51" s="83">
        <v>1</v>
      </c>
      <c r="E51" s="39"/>
      <c r="F51" s="140"/>
      <c r="G51" s="140"/>
      <c r="H51" s="157"/>
      <c r="I51" s="170"/>
    </row>
    <row r="52" spans="1:9" ht="15.75" customHeight="1">
      <c r="A52" s="134" t="s">
        <v>88</v>
      </c>
      <c r="B52" s="31"/>
      <c r="C52" s="42"/>
      <c r="D52" s="42">
        <f>D53+D54+D55+D56</f>
        <v>16</v>
      </c>
      <c r="E52" s="31">
        <f>E53+E54+E55+E56</f>
        <v>9</v>
      </c>
      <c r="F52" s="140">
        <v>15</v>
      </c>
      <c r="G52" s="140"/>
      <c r="H52" s="157" t="s">
        <v>89</v>
      </c>
      <c r="I52" s="171"/>
    </row>
    <row r="53" spans="1:9" ht="15.75" customHeight="1">
      <c r="A53" s="134"/>
      <c r="B53" s="133" t="s">
        <v>90</v>
      </c>
      <c r="C53" s="83" t="s">
        <v>86</v>
      </c>
      <c r="D53" s="83">
        <v>5</v>
      </c>
      <c r="E53" s="39"/>
      <c r="F53" s="140"/>
      <c r="G53" s="140"/>
      <c r="H53" s="157"/>
      <c r="I53" s="170"/>
    </row>
    <row r="54" spans="1:9" ht="15.75" customHeight="1">
      <c r="A54" s="134"/>
      <c r="B54" s="133"/>
      <c r="C54" s="83" t="s">
        <v>79</v>
      </c>
      <c r="D54" s="83">
        <v>5</v>
      </c>
      <c r="E54" s="39"/>
      <c r="F54" s="140"/>
      <c r="G54" s="140"/>
      <c r="H54" s="157"/>
      <c r="I54" s="170"/>
    </row>
    <row r="55" spans="1:9" ht="15.75" customHeight="1">
      <c r="A55" s="134"/>
      <c r="B55" s="133"/>
      <c r="C55" s="83" t="s">
        <v>91</v>
      </c>
      <c r="D55" s="83">
        <v>5</v>
      </c>
      <c r="E55" s="39">
        <v>9</v>
      </c>
      <c r="F55" s="140"/>
      <c r="G55" s="140"/>
      <c r="H55" s="157"/>
      <c r="I55" s="170"/>
    </row>
    <row r="56" spans="1:9" ht="15.75" customHeight="1">
      <c r="A56" s="134"/>
      <c r="B56" s="133"/>
      <c r="C56" s="83" t="s">
        <v>80</v>
      </c>
      <c r="D56" s="83">
        <v>1</v>
      </c>
      <c r="E56" s="39"/>
      <c r="F56" s="140"/>
      <c r="G56" s="140"/>
      <c r="H56" s="157"/>
      <c r="I56" s="170"/>
    </row>
    <row r="57" spans="1:9" ht="13.5" customHeight="1">
      <c r="A57" s="134" t="s">
        <v>92</v>
      </c>
      <c r="B57" s="31" t="s">
        <v>69</v>
      </c>
      <c r="C57" s="42"/>
      <c r="D57" s="42">
        <f>SUM(D58:D62)</f>
        <v>27</v>
      </c>
      <c r="E57" s="92">
        <v>26</v>
      </c>
      <c r="F57" s="140">
        <v>34</v>
      </c>
      <c r="G57" s="140"/>
      <c r="H57" s="157" t="s">
        <v>93</v>
      </c>
      <c r="I57" s="169" t="s">
        <v>73</v>
      </c>
    </row>
    <row r="58" spans="1:9" ht="16.5" customHeight="1">
      <c r="A58" s="134"/>
      <c r="B58" s="133" t="s">
        <v>94</v>
      </c>
      <c r="C58" s="83" t="s">
        <v>85</v>
      </c>
      <c r="D58" s="83">
        <v>1</v>
      </c>
      <c r="E58" s="39"/>
      <c r="F58" s="140"/>
      <c r="G58" s="140"/>
      <c r="H58" s="157"/>
      <c r="I58" s="169"/>
    </row>
    <row r="59" spans="1:9" ht="16.5" customHeight="1">
      <c r="A59" s="134"/>
      <c r="B59" s="133"/>
      <c r="C59" s="83" t="s">
        <v>86</v>
      </c>
      <c r="D59" s="83">
        <v>10</v>
      </c>
      <c r="E59" s="39">
        <v>15</v>
      </c>
      <c r="F59" s="140"/>
      <c r="G59" s="140"/>
      <c r="H59" s="157"/>
      <c r="I59" s="169"/>
    </row>
    <row r="60" spans="1:9" ht="16.5" customHeight="1">
      <c r="A60" s="134"/>
      <c r="B60" s="133"/>
      <c r="C60" s="83" t="s">
        <v>79</v>
      </c>
      <c r="D60" s="83">
        <v>5</v>
      </c>
      <c r="E60" s="39">
        <v>0</v>
      </c>
      <c r="F60" s="140"/>
      <c r="G60" s="140"/>
      <c r="H60" s="157"/>
      <c r="I60" s="169"/>
    </row>
    <row r="61" spans="1:9" ht="16.5" customHeight="1">
      <c r="A61" s="134"/>
      <c r="B61" s="133"/>
      <c r="C61" s="83" t="s">
        <v>80</v>
      </c>
      <c r="D61" s="83">
        <v>1</v>
      </c>
      <c r="E61" s="39">
        <v>0</v>
      </c>
      <c r="F61" s="140"/>
      <c r="G61" s="140"/>
      <c r="H61" s="157"/>
      <c r="I61" s="169"/>
    </row>
    <row r="62" spans="1:9" ht="18.75" customHeight="1">
      <c r="A62" s="134"/>
      <c r="B62" s="12" t="s">
        <v>95</v>
      </c>
      <c r="C62" s="83" t="s">
        <v>96</v>
      </c>
      <c r="D62" s="83">
        <v>10</v>
      </c>
      <c r="E62" s="39">
        <v>11</v>
      </c>
      <c r="F62" s="140"/>
      <c r="G62" s="140"/>
      <c r="H62" s="157"/>
      <c r="I62" s="169"/>
    </row>
    <row r="63" spans="1:9" ht="15" customHeight="1">
      <c r="A63" s="134" t="s">
        <v>97</v>
      </c>
      <c r="B63" s="31" t="s">
        <v>98</v>
      </c>
      <c r="C63" s="93"/>
      <c r="D63" s="42">
        <f>SUM(D64:D65)</f>
        <v>8</v>
      </c>
      <c r="E63" s="92">
        <v>7</v>
      </c>
      <c r="F63" s="140">
        <v>10</v>
      </c>
      <c r="G63" s="140"/>
      <c r="H63" s="157" t="s">
        <v>99</v>
      </c>
      <c r="I63" s="169" t="s">
        <v>73</v>
      </c>
    </row>
    <row r="64" spans="1:9">
      <c r="A64" s="134"/>
      <c r="B64" s="140" t="s">
        <v>100</v>
      </c>
      <c r="C64" s="83" t="s">
        <v>85</v>
      </c>
      <c r="D64" s="83">
        <v>1</v>
      </c>
      <c r="E64" s="39">
        <v>1</v>
      </c>
      <c r="F64" s="140"/>
      <c r="G64" s="140"/>
      <c r="H64" s="157"/>
      <c r="I64" s="169"/>
    </row>
    <row r="65" spans="1:9" ht="13.5" customHeight="1">
      <c r="A65" s="134"/>
      <c r="B65" s="140"/>
      <c r="C65" s="83" t="s">
        <v>101</v>
      </c>
      <c r="D65" s="83">
        <v>7</v>
      </c>
      <c r="E65" s="39">
        <v>6</v>
      </c>
      <c r="F65" s="140"/>
      <c r="G65" s="140"/>
      <c r="H65" s="157"/>
      <c r="I65" s="169"/>
    </row>
    <row r="66" spans="1:9" ht="13.5" customHeight="1">
      <c r="A66" s="134" t="s">
        <v>102</v>
      </c>
      <c r="B66" s="31" t="s">
        <v>69</v>
      </c>
      <c r="C66" s="42"/>
      <c r="D66" s="42">
        <f>SUM(D67:D73)</f>
        <v>46</v>
      </c>
      <c r="E66" s="31">
        <v>41</v>
      </c>
      <c r="F66" s="140">
        <v>41</v>
      </c>
      <c r="G66" s="140"/>
      <c r="H66" s="157" t="s">
        <v>103</v>
      </c>
      <c r="I66" s="170" t="s">
        <v>73</v>
      </c>
    </row>
    <row r="67" spans="1:9" ht="16.5" customHeight="1">
      <c r="A67" s="134"/>
      <c r="B67" s="12" t="s">
        <v>104</v>
      </c>
      <c r="C67" s="83" t="s">
        <v>105</v>
      </c>
      <c r="D67" s="83">
        <v>10</v>
      </c>
      <c r="E67" s="39"/>
      <c r="F67" s="140"/>
      <c r="G67" s="140"/>
      <c r="H67" s="157"/>
      <c r="I67" s="168"/>
    </row>
    <row r="68" spans="1:9" ht="16.5" customHeight="1">
      <c r="A68" s="134"/>
      <c r="B68" s="140" t="s">
        <v>106</v>
      </c>
      <c r="C68" s="83" t="s">
        <v>85</v>
      </c>
      <c r="D68" s="83">
        <v>5</v>
      </c>
      <c r="E68" s="39"/>
      <c r="F68" s="140"/>
      <c r="G68" s="140"/>
      <c r="H68" s="157"/>
      <c r="I68" s="168"/>
    </row>
    <row r="69" spans="1:9" ht="16.5" customHeight="1">
      <c r="A69" s="134"/>
      <c r="B69" s="140"/>
      <c r="C69" s="83" t="s">
        <v>107</v>
      </c>
      <c r="D69" s="83">
        <v>5</v>
      </c>
      <c r="E69" s="39"/>
      <c r="F69" s="140"/>
      <c r="G69" s="140"/>
      <c r="H69" s="157"/>
      <c r="I69" s="168"/>
    </row>
    <row r="70" spans="1:9" ht="16.5" customHeight="1">
      <c r="A70" s="134"/>
      <c r="B70" s="140"/>
      <c r="C70" s="83" t="s">
        <v>87</v>
      </c>
      <c r="D70" s="83">
        <v>5</v>
      </c>
      <c r="E70" s="39"/>
      <c r="F70" s="140"/>
      <c r="G70" s="140"/>
      <c r="H70" s="157"/>
      <c r="I70" s="168"/>
    </row>
    <row r="71" spans="1:9" ht="16.5" customHeight="1">
      <c r="A71" s="134"/>
      <c r="B71" s="140"/>
      <c r="C71" s="83" t="s">
        <v>108</v>
      </c>
      <c r="D71" s="83">
        <v>5</v>
      </c>
      <c r="E71" s="39"/>
      <c r="F71" s="140"/>
      <c r="G71" s="140"/>
      <c r="H71" s="157"/>
      <c r="I71" s="168"/>
    </row>
    <row r="72" spans="1:9" ht="16.5" customHeight="1">
      <c r="A72" s="134"/>
      <c r="B72" s="140"/>
      <c r="C72" s="83" t="s">
        <v>79</v>
      </c>
      <c r="D72" s="83">
        <v>15</v>
      </c>
      <c r="E72" s="39"/>
      <c r="F72" s="140"/>
      <c r="G72" s="140"/>
      <c r="H72" s="157"/>
      <c r="I72" s="168"/>
    </row>
    <row r="73" spans="1:9" ht="16.5" customHeight="1">
      <c r="A73" s="134"/>
      <c r="B73" s="140"/>
      <c r="C73" s="83" t="s">
        <v>80</v>
      </c>
      <c r="D73" s="83">
        <v>1</v>
      </c>
      <c r="E73" s="39">
        <v>0</v>
      </c>
      <c r="F73" s="140"/>
      <c r="G73" s="140"/>
      <c r="H73" s="157"/>
      <c r="I73" s="168"/>
    </row>
    <row r="74" spans="1:9" ht="15" customHeight="1">
      <c r="A74" s="134" t="s">
        <v>109</v>
      </c>
      <c r="B74" s="31" t="s">
        <v>69</v>
      </c>
      <c r="C74" s="42"/>
      <c r="D74" s="42">
        <f>D75+D76+D77</f>
        <v>11</v>
      </c>
      <c r="E74" s="31">
        <v>10</v>
      </c>
      <c r="F74" s="140">
        <v>10</v>
      </c>
      <c r="G74" s="140"/>
      <c r="H74" s="157"/>
      <c r="I74" s="168"/>
    </row>
    <row r="75" spans="1:9" ht="15" customHeight="1">
      <c r="A75" s="134"/>
      <c r="B75" s="133" t="s">
        <v>110</v>
      </c>
      <c r="C75" s="83" t="s">
        <v>85</v>
      </c>
      <c r="D75" s="83">
        <v>1</v>
      </c>
      <c r="E75" s="39"/>
      <c r="F75" s="140"/>
      <c r="G75" s="140"/>
      <c r="H75" s="157"/>
      <c r="I75" s="168"/>
    </row>
    <row r="76" spans="1:9" ht="15" customHeight="1">
      <c r="A76" s="134"/>
      <c r="B76" s="133"/>
      <c r="C76" s="83" t="s">
        <v>111</v>
      </c>
      <c r="D76" s="83">
        <v>5</v>
      </c>
      <c r="E76" s="39"/>
      <c r="F76" s="140"/>
      <c r="G76" s="140"/>
      <c r="H76" s="157"/>
      <c r="I76" s="168"/>
    </row>
    <row r="77" spans="1:9" ht="15" customHeight="1">
      <c r="A77" s="134"/>
      <c r="B77" s="133"/>
      <c r="C77" s="83" t="s">
        <v>112</v>
      </c>
      <c r="D77" s="83">
        <v>5</v>
      </c>
      <c r="E77" s="39"/>
      <c r="F77" s="140"/>
      <c r="G77" s="140"/>
      <c r="H77" s="157"/>
      <c r="I77" s="168"/>
    </row>
    <row r="78" spans="1:9" ht="27" customHeight="1">
      <c r="A78" s="97" t="s">
        <v>113</v>
      </c>
      <c r="B78" s="89"/>
      <c r="C78" s="98"/>
      <c r="D78" s="98">
        <f>D79+D80+D81+D82+D83+D84+D85</f>
        <v>66</v>
      </c>
      <c r="E78" s="89">
        <f>E79+E80+E81+E82+E83+E84+E85</f>
        <v>56</v>
      </c>
      <c r="F78" s="89">
        <f>F79+F85</f>
        <v>107</v>
      </c>
      <c r="G78" s="89">
        <f>E78-F78</f>
        <v>-51</v>
      </c>
      <c r="H78" s="99"/>
      <c r="I78" s="122" t="s">
        <v>114</v>
      </c>
    </row>
    <row r="79" spans="1:9" ht="15" customHeight="1">
      <c r="A79" s="134" t="s">
        <v>115</v>
      </c>
      <c r="B79" s="133" t="s">
        <v>116</v>
      </c>
      <c r="C79" s="83" t="s">
        <v>117</v>
      </c>
      <c r="D79" s="83">
        <v>4</v>
      </c>
      <c r="E79" s="39">
        <v>4</v>
      </c>
      <c r="F79" s="140">
        <v>60</v>
      </c>
      <c r="G79" s="140"/>
      <c r="H79" s="64" t="s">
        <v>73</v>
      </c>
      <c r="I79" s="73"/>
    </row>
    <row r="80" spans="1:9" ht="15" customHeight="1">
      <c r="A80" s="134"/>
      <c r="B80" s="133"/>
      <c r="C80" s="83" t="s">
        <v>118</v>
      </c>
      <c r="D80" s="83">
        <v>24</v>
      </c>
      <c r="E80" s="18">
        <v>20</v>
      </c>
      <c r="F80" s="140"/>
      <c r="G80" s="140"/>
      <c r="H80" s="64"/>
      <c r="I80" s="73"/>
    </row>
    <row r="81" spans="1:9" ht="15" customHeight="1">
      <c r="A81" s="134"/>
      <c r="B81" s="12" t="s">
        <v>119</v>
      </c>
      <c r="C81" s="83" t="s">
        <v>86</v>
      </c>
      <c r="D81" s="83">
        <v>4</v>
      </c>
      <c r="E81" s="18">
        <v>4</v>
      </c>
      <c r="F81" s="140"/>
      <c r="G81" s="140"/>
      <c r="H81" s="64"/>
      <c r="I81" s="73"/>
    </row>
    <row r="82" spans="1:9" ht="15" customHeight="1">
      <c r="A82" s="134"/>
      <c r="B82" s="12" t="s">
        <v>120</v>
      </c>
      <c r="C82" s="83" t="s">
        <v>121</v>
      </c>
      <c r="D82" s="83">
        <v>24</v>
      </c>
      <c r="E82" s="18">
        <v>16</v>
      </c>
      <c r="F82" s="140"/>
      <c r="G82" s="140"/>
      <c r="H82" s="64"/>
      <c r="I82" s="73"/>
    </row>
    <row r="83" spans="1:9" ht="15" customHeight="1">
      <c r="A83" s="134"/>
      <c r="B83" s="12" t="s">
        <v>122</v>
      </c>
      <c r="C83" s="83" t="s">
        <v>101</v>
      </c>
      <c r="D83" s="83">
        <v>2</v>
      </c>
      <c r="E83" s="18">
        <v>4</v>
      </c>
      <c r="F83" s="140"/>
      <c r="G83" s="140"/>
      <c r="H83" s="64"/>
      <c r="I83" s="73"/>
    </row>
    <row r="84" spans="1:9" ht="15" customHeight="1">
      <c r="A84" s="134"/>
      <c r="B84" s="12" t="s">
        <v>123</v>
      </c>
      <c r="C84" s="83" t="s">
        <v>86</v>
      </c>
      <c r="D84" s="83">
        <v>2</v>
      </c>
      <c r="E84" s="39">
        <v>2</v>
      </c>
      <c r="F84" s="140"/>
      <c r="G84" s="140"/>
      <c r="H84" s="64"/>
      <c r="I84" s="73"/>
    </row>
    <row r="85" spans="1:9" ht="15" customHeight="1">
      <c r="A85" s="17" t="s">
        <v>124</v>
      </c>
      <c r="B85" s="12"/>
      <c r="C85" s="83" t="s">
        <v>125</v>
      </c>
      <c r="D85" s="83">
        <v>6</v>
      </c>
      <c r="E85" s="18">
        <v>6</v>
      </c>
      <c r="F85" s="39">
        <v>47</v>
      </c>
      <c r="G85" s="140"/>
      <c r="H85" s="64"/>
      <c r="I85" s="73"/>
    </row>
    <row r="86" spans="1:9" ht="21.75" customHeight="1">
      <c r="A86" s="100" t="s">
        <v>126</v>
      </c>
      <c r="B86" s="80" t="s">
        <v>67</v>
      </c>
      <c r="C86" s="81"/>
      <c r="D86" s="81">
        <v>130</v>
      </c>
      <c r="E86" s="80">
        <v>130</v>
      </c>
      <c r="F86" s="80">
        <v>126</v>
      </c>
      <c r="G86" s="80">
        <f t="shared" ref="G86:G94" si="0">E86-F86</f>
        <v>4</v>
      </c>
      <c r="H86" s="81" t="s">
        <v>127</v>
      </c>
      <c r="I86" s="123" t="s">
        <v>73</v>
      </c>
    </row>
    <row r="87" spans="1:9" ht="28.5" customHeight="1">
      <c r="A87" s="87" t="s">
        <v>128</v>
      </c>
      <c r="B87" s="80" t="s">
        <v>67</v>
      </c>
      <c r="C87" s="81"/>
      <c r="D87" s="81" t="e">
        <f>D88+D94+#REF!</f>
        <v>#REF!</v>
      </c>
      <c r="E87" s="80">
        <f>E88+E94</f>
        <v>138</v>
      </c>
      <c r="F87" s="80">
        <f>F88+F94</f>
        <v>153</v>
      </c>
      <c r="G87" s="80">
        <f t="shared" si="0"/>
        <v>-15</v>
      </c>
      <c r="H87" s="101"/>
      <c r="I87" s="101" t="s">
        <v>129</v>
      </c>
    </row>
    <row r="88" spans="1:9" ht="15" customHeight="1">
      <c r="A88" s="134" t="s">
        <v>130</v>
      </c>
      <c r="B88" s="88" t="s">
        <v>69</v>
      </c>
      <c r="C88" s="42"/>
      <c r="D88" s="42">
        <f>SUM(D89:D93)</f>
        <v>0</v>
      </c>
      <c r="E88" s="31">
        <f>E89+E90+E91+E92+E93</f>
        <v>70</v>
      </c>
      <c r="F88" s="89">
        <f>F89+F90+F91+F92+F93</f>
        <v>88</v>
      </c>
      <c r="G88" s="89">
        <f t="shared" si="0"/>
        <v>-18</v>
      </c>
      <c r="H88" s="160" t="s">
        <v>131</v>
      </c>
      <c r="I88" s="160"/>
    </row>
    <row r="89" spans="1:9" ht="15" customHeight="1">
      <c r="A89" s="134"/>
      <c r="B89" s="134" t="s">
        <v>132</v>
      </c>
      <c r="C89" s="84" t="s">
        <v>133</v>
      </c>
      <c r="D89" s="83"/>
      <c r="E89" s="39">
        <v>11</v>
      </c>
      <c r="F89" s="39">
        <v>15</v>
      </c>
      <c r="G89" s="39">
        <f t="shared" si="0"/>
        <v>-4</v>
      </c>
      <c r="H89" s="160"/>
      <c r="I89" s="160"/>
    </row>
    <row r="90" spans="1:9" ht="15" customHeight="1">
      <c r="A90" s="134"/>
      <c r="B90" s="134"/>
      <c r="C90" s="84" t="s">
        <v>134</v>
      </c>
      <c r="D90" s="83"/>
      <c r="E90" s="39">
        <v>46</v>
      </c>
      <c r="F90" s="39">
        <v>63</v>
      </c>
      <c r="G90" s="39">
        <f t="shared" si="0"/>
        <v>-17</v>
      </c>
      <c r="H90" s="160"/>
      <c r="I90" s="160"/>
    </row>
    <row r="91" spans="1:9" ht="15" customHeight="1">
      <c r="A91" s="134"/>
      <c r="B91" s="134"/>
      <c r="C91" s="84" t="s">
        <v>135</v>
      </c>
      <c r="D91" s="83"/>
      <c r="E91" s="39">
        <v>6</v>
      </c>
      <c r="F91" s="39">
        <v>6</v>
      </c>
      <c r="G91" s="39">
        <f t="shared" si="0"/>
        <v>0</v>
      </c>
      <c r="H91" s="160"/>
      <c r="I91" s="160"/>
    </row>
    <row r="92" spans="1:9" ht="15" customHeight="1">
      <c r="A92" s="134"/>
      <c r="B92" s="134"/>
      <c r="C92" s="84" t="s">
        <v>136</v>
      </c>
      <c r="D92" s="83"/>
      <c r="E92" s="39">
        <v>1</v>
      </c>
      <c r="F92" s="39">
        <v>4</v>
      </c>
      <c r="G92" s="39">
        <f t="shared" si="0"/>
        <v>-3</v>
      </c>
      <c r="H92" s="160"/>
      <c r="I92" s="160"/>
    </row>
    <row r="93" spans="1:9" ht="15" customHeight="1">
      <c r="A93" s="134"/>
      <c r="B93" s="134"/>
      <c r="C93" s="84" t="s">
        <v>137</v>
      </c>
      <c r="D93" s="83"/>
      <c r="E93" s="39">
        <v>6</v>
      </c>
      <c r="F93" s="39">
        <v>0</v>
      </c>
      <c r="G93" s="39">
        <f t="shared" si="0"/>
        <v>6</v>
      </c>
      <c r="H93" s="160"/>
      <c r="I93" s="160"/>
    </row>
    <row r="94" spans="1:9" ht="12.75" customHeight="1">
      <c r="A94" s="134" t="s">
        <v>138</v>
      </c>
      <c r="B94" s="102"/>
      <c r="C94" s="98" t="s">
        <v>67</v>
      </c>
      <c r="D94" s="98" t="e">
        <f>D95+D98+D102+#REF!</f>
        <v>#REF!</v>
      </c>
      <c r="E94" s="89">
        <f>E95+E98+E102</f>
        <v>68</v>
      </c>
      <c r="F94" s="89">
        <f>F95+F98+F102</f>
        <v>65</v>
      </c>
      <c r="G94" s="89">
        <f t="shared" si="0"/>
        <v>3</v>
      </c>
      <c r="H94" s="103"/>
      <c r="I94" s="124"/>
    </row>
    <row r="95" spans="1:9" ht="15" customHeight="1">
      <c r="A95" s="134"/>
      <c r="B95" s="133" t="s">
        <v>139</v>
      </c>
      <c r="C95" s="98" t="s">
        <v>69</v>
      </c>
      <c r="D95" s="98">
        <f>SUM(D96:D97)</f>
        <v>5</v>
      </c>
      <c r="E95" s="89">
        <v>5</v>
      </c>
      <c r="F95" s="104">
        <v>4</v>
      </c>
      <c r="G95" s="105"/>
      <c r="H95" s="161" t="s">
        <v>140</v>
      </c>
      <c r="I95" s="131"/>
    </row>
    <row r="96" spans="1:9" ht="15" customHeight="1">
      <c r="A96" s="134"/>
      <c r="B96" s="133"/>
      <c r="C96" s="84" t="s">
        <v>141</v>
      </c>
      <c r="D96" s="83">
        <v>1</v>
      </c>
      <c r="E96" s="18">
        <v>1</v>
      </c>
      <c r="F96" s="9"/>
      <c r="G96" s="106"/>
      <c r="H96" s="162"/>
      <c r="I96" s="131"/>
    </row>
    <row r="97" spans="1:9" ht="15" customHeight="1">
      <c r="A97" s="134"/>
      <c r="B97" s="133"/>
      <c r="C97" s="84" t="s">
        <v>142</v>
      </c>
      <c r="D97" s="83">
        <v>4</v>
      </c>
      <c r="E97" s="18">
        <v>4</v>
      </c>
      <c r="F97" s="9"/>
      <c r="G97" s="106"/>
      <c r="H97" s="163"/>
      <c r="I97" s="132"/>
    </row>
    <row r="98" spans="1:9" ht="15" customHeight="1">
      <c r="A98" s="134"/>
      <c r="B98" s="134" t="s">
        <v>143</v>
      </c>
      <c r="C98" s="98" t="s">
        <v>69</v>
      </c>
      <c r="D98" s="98">
        <f>SUM(D99:D101)</f>
        <v>40</v>
      </c>
      <c r="E98" s="89">
        <v>55</v>
      </c>
      <c r="F98" s="107">
        <v>61</v>
      </c>
      <c r="G98" s="89"/>
      <c r="H98" s="157" t="s">
        <v>144</v>
      </c>
      <c r="I98" s="157" t="s">
        <v>145</v>
      </c>
    </row>
    <row r="99" spans="1:9" ht="15" customHeight="1">
      <c r="A99" s="134"/>
      <c r="B99" s="134"/>
      <c r="C99" s="84" t="s">
        <v>85</v>
      </c>
      <c r="D99" s="83">
        <v>7</v>
      </c>
      <c r="E99" s="18">
        <v>9</v>
      </c>
      <c r="F99" s="9"/>
      <c r="G99" s="83"/>
      <c r="H99" s="157"/>
      <c r="I99" s="157"/>
    </row>
    <row r="100" spans="1:9" ht="15" customHeight="1">
      <c r="A100" s="134"/>
      <c r="B100" s="134"/>
      <c r="C100" s="84" t="s">
        <v>146</v>
      </c>
      <c r="D100" s="83">
        <v>7</v>
      </c>
      <c r="E100" s="18">
        <v>9</v>
      </c>
      <c r="F100" s="9"/>
      <c r="G100" s="83"/>
      <c r="H100" s="157"/>
      <c r="I100" s="157"/>
    </row>
    <row r="101" spans="1:9" ht="15" customHeight="1">
      <c r="A101" s="134"/>
      <c r="B101" s="134"/>
      <c r="C101" s="84" t="s">
        <v>147</v>
      </c>
      <c r="D101" s="83">
        <v>26</v>
      </c>
      <c r="E101" s="18">
        <v>37</v>
      </c>
      <c r="F101" s="9"/>
      <c r="G101" s="83"/>
      <c r="H101" s="157"/>
      <c r="I101" s="157"/>
    </row>
    <row r="102" spans="1:9" ht="15" customHeight="1">
      <c r="A102" s="134"/>
      <c r="B102" s="134" t="s">
        <v>148</v>
      </c>
      <c r="C102" s="98" t="s">
        <v>69</v>
      </c>
      <c r="D102" s="98"/>
      <c r="E102" s="89">
        <v>8</v>
      </c>
      <c r="F102" s="104"/>
      <c r="G102" s="98"/>
      <c r="H102" s="157"/>
      <c r="I102" s="157"/>
    </row>
    <row r="103" spans="1:9" ht="15" customHeight="1">
      <c r="A103" s="134"/>
      <c r="B103" s="134"/>
      <c r="C103" s="84" t="s">
        <v>85</v>
      </c>
      <c r="D103" s="83"/>
      <c r="E103" s="18">
        <v>1</v>
      </c>
      <c r="F103" s="9"/>
      <c r="G103" s="83"/>
      <c r="H103" s="157"/>
      <c r="I103" s="157"/>
    </row>
    <row r="104" spans="1:9" ht="15" customHeight="1">
      <c r="A104" s="134"/>
      <c r="B104" s="134"/>
      <c r="C104" s="84" t="s">
        <v>146</v>
      </c>
      <c r="D104" s="83"/>
      <c r="E104" s="18">
        <v>1</v>
      </c>
      <c r="F104" s="9"/>
      <c r="G104" s="83"/>
      <c r="H104" s="157"/>
      <c r="I104" s="157"/>
    </row>
    <row r="105" spans="1:9" ht="15" customHeight="1">
      <c r="A105" s="134"/>
      <c r="B105" s="134"/>
      <c r="C105" s="84" t="s">
        <v>147</v>
      </c>
      <c r="D105" s="83"/>
      <c r="E105" s="18">
        <v>6</v>
      </c>
      <c r="F105" s="9"/>
      <c r="G105" s="83"/>
      <c r="H105" s="157"/>
      <c r="I105" s="157"/>
    </row>
    <row r="106" spans="1:9" ht="12" customHeight="1">
      <c r="A106" s="135" t="s">
        <v>149</v>
      </c>
      <c r="B106" s="29"/>
      <c r="C106" s="108" t="s">
        <v>67</v>
      </c>
      <c r="D106" s="108"/>
      <c r="E106" s="29">
        <f>SUM(E107:E110)</f>
        <v>17</v>
      </c>
      <c r="F106" s="29">
        <f>SUM(F107:F110)</f>
        <v>33</v>
      </c>
      <c r="G106" s="109">
        <f>E106-F106</f>
        <v>-16</v>
      </c>
      <c r="H106" s="110"/>
      <c r="I106" s="125"/>
    </row>
    <row r="107" spans="1:9" ht="24">
      <c r="A107" s="136"/>
      <c r="B107" s="141" t="s">
        <v>73</v>
      </c>
      <c r="C107" s="83" t="s">
        <v>150</v>
      </c>
      <c r="D107" s="83"/>
      <c r="E107" s="39">
        <v>6</v>
      </c>
      <c r="F107" s="39">
        <v>10</v>
      </c>
      <c r="G107" s="111">
        <f>E107-F107</f>
        <v>-4</v>
      </c>
      <c r="H107" s="112" t="s">
        <v>151</v>
      </c>
      <c r="I107" s="126"/>
    </row>
    <row r="108" spans="1:9" ht="12" customHeight="1">
      <c r="A108" s="136"/>
      <c r="B108" s="142"/>
      <c r="C108" s="83" t="s">
        <v>152</v>
      </c>
      <c r="D108" s="83"/>
      <c r="E108" s="18">
        <v>4</v>
      </c>
      <c r="F108" s="153">
        <v>18</v>
      </c>
      <c r="G108" s="153">
        <f>E108+E109-F108</f>
        <v>-9</v>
      </c>
      <c r="H108" s="164"/>
      <c r="I108" s="168"/>
    </row>
    <row r="109" spans="1:9" ht="12" customHeight="1">
      <c r="A109" s="136"/>
      <c r="B109" s="142"/>
      <c r="C109" s="83" t="s">
        <v>153</v>
      </c>
      <c r="D109" s="83"/>
      <c r="E109" s="18">
        <v>5</v>
      </c>
      <c r="F109" s="153"/>
      <c r="G109" s="153"/>
      <c r="H109" s="164"/>
      <c r="I109" s="168"/>
    </row>
    <row r="110" spans="1:9" ht="15" customHeight="1">
      <c r="A110" s="137"/>
      <c r="B110" s="143"/>
      <c r="C110" s="113" t="s">
        <v>154</v>
      </c>
      <c r="D110" s="113"/>
      <c r="E110" s="114">
        <v>2</v>
      </c>
      <c r="F110" s="115">
        <v>5</v>
      </c>
      <c r="G110" s="115">
        <f>E110-F110</f>
        <v>-3</v>
      </c>
      <c r="H110" s="116"/>
      <c r="I110" s="127"/>
    </row>
    <row r="111" spans="1:9" ht="15" customHeight="1">
      <c r="A111" s="135" t="s">
        <v>155</v>
      </c>
      <c r="B111" s="117"/>
      <c r="C111" s="108" t="s">
        <v>67</v>
      </c>
      <c r="D111" s="118"/>
      <c r="E111" s="117">
        <f>E112+E113</f>
        <v>19</v>
      </c>
      <c r="F111" s="119">
        <v>32</v>
      </c>
      <c r="G111" s="119">
        <f>E111-F111</f>
        <v>-13</v>
      </c>
      <c r="H111" s="120"/>
      <c r="I111" s="128"/>
    </row>
    <row r="112" spans="1:9" ht="15" customHeight="1">
      <c r="A112" s="136"/>
      <c r="B112" s="144"/>
      <c r="C112" s="113" t="s">
        <v>156</v>
      </c>
      <c r="D112" s="113"/>
      <c r="E112" s="114">
        <v>8</v>
      </c>
      <c r="F112" s="115">
        <v>10</v>
      </c>
      <c r="G112" s="115">
        <f>E112-F112</f>
        <v>-2</v>
      </c>
      <c r="H112" s="116" t="s">
        <v>157</v>
      </c>
      <c r="I112" s="127"/>
    </row>
    <row r="113" spans="1:9" ht="19.5" customHeight="1">
      <c r="A113" s="137"/>
      <c r="B113" s="145"/>
      <c r="C113" s="45" t="s">
        <v>158</v>
      </c>
      <c r="D113" s="45"/>
      <c r="E113" s="18">
        <v>11</v>
      </c>
      <c r="F113" s="18">
        <v>22</v>
      </c>
      <c r="G113" s="18">
        <f>E113-F113</f>
        <v>-11</v>
      </c>
      <c r="H113" s="45" t="s">
        <v>159</v>
      </c>
      <c r="I113" s="126"/>
    </row>
    <row r="114" spans="1:9" s="70" customFormat="1" ht="17.25" customHeight="1">
      <c r="A114" s="74" t="s">
        <v>160</v>
      </c>
      <c r="B114" s="72"/>
      <c r="C114" s="73"/>
      <c r="D114" s="73"/>
      <c r="E114" s="72"/>
      <c r="F114" s="72">
        <v>66</v>
      </c>
      <c r="G114" s="72">
        <f>E114-F114</f>
        <v>-66</v>
      </c>
      <c r="H114" s="83" t="s">
        <v>161</v>
      </c>
      <c r="I114" s="19"/>
    </row>
    <row r="115" spans="1:9">
      <c r="C115" s="121"/>
    </row>
    <row r="116" spans="1:9">
      <c r="C116" s="121"/>
    </row>
    <row r="117" spans="1:9">
      <c r="C117" s="121"/>
    </row>
    <row r="118" spans="1:9">
      <c r="C118" s="121"/>
    </row>
    <row r="119" spans="1:9">
      <c r="C119" s="121"/>
    </row>
  </sheetData>
  <mergeCells count="162">
    <mergeCell ref="H108:H109"/>
    <mergeCell ref="I2:I4"/>
    <mergeCell ref="I7:I9"/>
    <mergeCell ref="I10:I11"/>
    <mergeCell ref="I12:I13"/>
    <mergeCell ref="I14:I15"/>
    <mergeCell ref="I16:I18"/>
    <mergeCell ref="I19:I23"/>
    <mergeCell ref="I24:I25"/>
    <mergeCell ref="I26:I28"/>
    <mergeCell ref="I29:I30"/>
    <mergeCell ref="I31:I33"/>
    <mergeCell ref="I34:I35"/>
    <mergeCell ref="I39:I45"/>
    <mergeCell ref="I46:I51"/>
    <mergeCell ref="I52:I56"/>
    <mergeCell ref="I57:I62"/>
    <mergeCell ref="I63:I65"/>
    <mergeCell ref="I66:I77"/>
    <mergeCell ref="I88:I93"/>
    <mergeCell ref="I95:I97"/>
    <mergeCell ref="I98:I105"/>
    <mergeCell ref="I108:I109"/>
    <mergeCell ref="G74:G77"/>
    <mergeCell ref="G79:G85"/>
    <mergeCell ref="G108:G109"/>
    <mergeCell ref="H2:H3"/>
    <mergeCell ref="H7:H9"/>
    <mergeCell ref="H10:H11"/>
    <mergeCell ref="H12:H13"/>
    <mergeCell ref="H14:H15"/>
    <mergeCell ref="H16:H18"/>
    <mergeCell ref="H19:H23"/>
    <mergeCell ref="H24:H25"/>
    <mergeCell ref="H26:H28"/>
    <mergeCell ref="H29:H30"/>
    <mergeCell ref="H31:H33"/>
    <mergeCell ref="H34:H35"/>
    <mergeCell ref="H39:H45"/>
    <mergeCell ref="H46:H51"/>
    <mergeCell ref="H52:H56"/>
    <mergeCell ref="H57:H62"/>
    <mergeCell ref="H63:H65"/>
    <mergeCell ref="H66:H77"/>
    <mergeCell ref="H88:H93"/>
    <mergeCell ref="H95:H97"/>
    <mergeCell ref="H98:H105"/>
    <mergeCell ref="F57:F62"/>
    <mergeCell ref="F63:F65"/>
    <mergeCell ref="F66:F73"/>
    <mergeCell ref="F74:F77"/>
    <mergeCell ref="F79:F84"/>
    <mergeCell ref="F108:F109"/>
    <mergeCell ref="G2:G3"/>
    <mergeCell ref="G7:G9"/>
    <mergeCell ref="G10:G11"/>
    <mergeCell ref="G12:G13"/>
    <mergeCell ref="G14:G15"/>
    <mergeCell ref="G16:G18"/>
    <mergeCell ref="G19:G23"/>
    <mergeCell ref="G24:G25"/>
    <mergeCell ref="G26:G28"/>
    <mergeCell ref="G29:G30"/>
    <mergeCell ref="G31:G33"/>
    <mergeCell ref="G34:G35"/>
    <mergeCell ref="G39:G45"/>
    <mergeCell ref="G46:G51"/>
    <mergeCell ref="G52:G56"/>
    <mergeCell ref="G57:G62"/>
    <mergeCell ref="G63:G65"/>
    <mergeCell ref="G66:G73"/>
    <mergeCell ref="F19:F23"/>
    <mergeCell ref="F24:F25"/>
    <mergeCell ref="F26:F28"/>
    <mergeCell ref="F29:F30"/>
    <mergeCell ref="F31:F33"/>
    <mergeCell ref="F34:F35"/>
    <mergeCell ref="F39:F45"/>
    <mergeCell ref="F46:F51"/>
    <mergeCell ref="F52:F56"/>
    <mergeCell ref="D26:D28"/>
    <mergeCell ref="D29:D30"/>
    <mergeCell ref="D31:D33"/>
    <mergeCell ref="D34:D35"/>
    <mergeCell ref="E2:E3"/>
    <mergeCell ref="E7:E9"/>
    <mergeCell ref="E10:E11"/>
    <mergeCell ref="E12:E13"/>
    <mergeCell ref="E14:E15"/>
    <mergeCell ref="E16:E18"/>
    <mergeCell ref="E19:E23"/>
    <mergeCell ref="E24:E25"/>
    <mergeCell ref="E26:E28"/>
    <mergeCell ref="E29:E30"/>
    <mergeCell ref="E31:E33"/>
    <mergeCell ref="E34:E35"/>
    <mergeCell ref="B68:B73"/>
    <mergeCell ref="B75:B77"/>
    <mergeCell ref="B79:B80"/>
    <mergeCell ref="B89:B93"/>
    <mergeCell ref="B95:B97"/>
    <mergeCell ref="B98:B101"/>
    <mergeCell ref="B102:B105"/>
    <mergeCell ref="B107:B110"/>
    <mergeCell ref="B112:B113"/>
    <mergeCell ref="A66:A73"/>
    <mergeCell ref="A74:A77"/>
    <mergeCell ref="A79:A84"/>
    <mergeCell ref="A88:A93"/>
    <mergeCell ref="A94:A105"/>
    <mergeCell ref="A106:A110"/>
    <mergeCell ref="A111:A113"/>
    <mergeCell ref="B2:B3"/>
    <mergeCell ref="B7:B9"/>
    <mergeCell ref="B10:B11"/>
    <mergeCell ref="B12:B13"/>
    <mergeCell ref="B14:B15"/>
    <mergeCell ref="B16:B18"/>
    <mergeCell ref="B19:B23"/>
    <mergeCell ref="B24:B25"/>
    <mergeCell ref="B26:B28"/>
    <mergeCell ref="B29:B30"/>
    <mergeCell ref="B31:B33"/>
    <mergeCell ref="B34:B35"/>
    <mergeCell ref="B40:B45"/>
    <mergeCell ref="B47:B51"/>
    <mergeCell ref="B53:B56"/>
    <mergeCell ref="B58:B61"/>
    <mergeCell ref="B64:B65"/>
    <mergeCell ref="A26:A28"/>
    <mergeCell ref="A29:A30"/>
    <mergeCell ref="A31:A33"/>
    <mergeCell ref="A34:A35"/>
    <mergeCell ref="A39:A45"/>
    <mergeCell ref="A46:A51"/>
    <mergeCell ref="A52:A56"/>
    <mergeCell ref="A57:A62"/>
    <mergeCell ref="A63:A65"/>
    <mergeCell ref="A1:I1"/>
    <mergeCell ref="A2:A4"/>
    <mergeCell ref="A7:A9"/>
    <mergeCell ref="A10:A11"/>
    <mergeCell ref="A12:A13"/>
    <mergeCell ref="A14:A15"/>
    <mergeCell ref="A16:A18"/>
    <mergeCell ref="A19:A23"/>
    <mergeCell ref="A24:A25"/>
    <mergeCell ref="C2:C3"/>
    <mergeCell ref="D2:D3"/>
    <mergeCell ref="D7:D9"/>
    <mergeCell ref="D10:D11"/>
    <mergeCell ref="D12:D13"/>
    <mergeCell ref="D14:D15"/>
    <mergeCell ref="D16:D18"/>
    <mergeCell ref="D19:D23"/>
    <mergeCell ref="D24:D25"/>
    <mergeCell ref="F2:F3"/>
    <mergeCell ref="F7:F9"/>
    <mergeCell ref="F10:F11"/>
    <mergeCell ref="F12:F13"/>
    <mergeCell ref="F14:F15"/>
    <mergeCell ref="F16:F18"/>
  </mergeCells>
  <phoneticPr fontId="36" type="noConversion"/>
  <pageMargins left="0.118055555555556" right="0.118055555555556" top="0.74791666666666701" bottom="0.74791666666666701" header="0.31388888888888899" footer="0.31388888888888899"/>
  <pageSetup paperSize="8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1"/>
  <sheetViews>
    <sheetView workbookViewId="0">
      <selection activeCell="G49" sqref="G49:G54"/>
    </sheetView>
  </sheetViews>
  <sheetFormatPr defaultColWidth="9" defaultRowHeight="14.4"/>
  <cols>
    <col min="1" max="1" width="8" style="10" customWidth="1"/>
    <col min="2" max="2" width="11.6640625" customWidth="1"/>
    <col min="3" max="3" width="26.109375" customWidth="1"/>
    <col min="4" max="4" width="5.6640625" style="11" customWidth="1"/>
    <col min="5" max="5" width="7.21875" style="11" customWidth="1"/>
    <col min="6" max="6" width="5.88671875" style="11" customWidth="1"/>
    <col min="7" max="7" width="54.109375" customWidth="1"/>
    <col min="8" max="8" width="22.88671875" style="10" customWidth="1"/>
  </cols>
  <sheetData>
    <row r="1" spans="1:8" ht="27" customHeight="1">
      <c r="A1" s="129" t="s">
        <v>162</v>
      </c>
      <c r="B1" s="129"/>
      <c r="C1" s="129"/>
      <c r="D1" s="129"/>
      <c r="E1" s="129"/>
      <c r="F1" s="129"/>
      <c r="G1" s="129"/>
      <c r="H1" s="129"/>
    </row>
    <row r="2" spans="1:8" ht="13.5" customHeight="1">
      <c r="A2" s="130" t="s">
        <v>1</v>
      </c>
      <c r="B2" s="184" t="s">
        <v>2</v>
      </c>
      <c r="C2" s="201" t="s">
        <v>163</v>
      </c>
      <c r="D2" s="12" t="s">
        <v>164</v>
      </c>
      <c r="E2" s="195" t="s">
        <v>6</v>
      </c>
      <c r="F2" s="172" t="s">
        <v>165</v>
      </c>
      <c r="G2" s="13"/>
      <c r="H2" s="165" t="s">
        <v>9</v>
      </c>
    </row>
    <row r="3" spans="1:8">
      <c r="A3" s="132"/>
      <c r="B3" s="185"/>
      <c r="C3" s="202"/>
      <c r="D3" s="17" t="s">
        <v>5</v>
      </c>
      <c r="E3" s="197"/>
      <c r="F3" s="174"/>
      <c r="G3" s="13"/>
      <c r="H3" s="167"/>
    </row>
    <row r="4" spans="1:8">
      <c r="A4" s="14"/>
      <c r="B4" s="15" t="s">
        <v>10</v>
      </c>
      <c r="C4" s="16"/>
      <c r="D4" s="17">
        <f>D5+D39+D73+D74+D98+D101</f>
        <v>476</v>
      </c>
      <c r="E4" s="17">
        <f>E5+E39+E73+E74+E98+E101</f>
        <v>446</v>
      </c>
      <c r="F4" s="18">
        <f>F5+F39+F73+F74+F101</f>
        <v>30</v>
      </c>
      <c r="G4" s="13"/>
      <c r="H4" s="19"/>
    </row>
    <row r="5" spans="1:8">
      <c r="A5" s="20" t="s">
        <v>12</v>
      </c>
      <c r="B5" s="21" t="s">
        <v>67</v>
      </c>
      <c r="C5" s="20"/>
      <c r="D5" s="21">
        <f>SUM(D6:D38)</f>
        <v>79</v>
      </c>
      <c r="E5" s="21">
        <f>SUM(E6:E38)</f>
        <v>97</v>
      </c>
      <c r="F5" s="21">
        <f>D5-E5</f>
        <v>-18</v>
      </c>
      <c r="G5" s="13" t="s">
        <v>166</v>
      </c>
      <c r="H5" s="19"/>
    </row>
    <row r="6" spans="1:8">
      <c r="A6" s="22"/>
      <c r="B6" s="12" t="s">
        <v>167</v>
      </c>
      <c r="C6" s="23"/>
      <c r="D6" s="12">
        <v>5</v>
      </c>
      <c r="E6" s="12">
        <v>5</v>
      </c>
      <c r="F6" s="18">
        <f>D6-E6</f>
        <v>0</v>
      </c>
      <c r="G6" s="13"/>
      <c r="H6" s="19"/>
    </row>
    <row r="7" spans="1:8">
      <c r="A7" s="130">
        <v>1</v>
      </c>
      <c r="B7" s="186" t="s">
        <v>168</v>
      </c>
      <c r="C7" s="24" t="s">
        <v>169</v>
      </c>
      <c r="D7" s="133">
        <v>10</v>
      </c>
      <c r="E7" s="195">
        <v>6</v>
      </c>
      <c r="F7" s="195"/>
      <c r="G7" s="186" t="s">
        <v>170</v>
      </c>
      <c r="H7" s="165"/>
    </row>
    <row r="8" spans="1:8" ht="18.75" customHeight="1">
      <c r="A8" s="131"/>
      <c r="B8" s="187"/>
      <c r="C8" s="24" t="s">
        <v>171</v>
      </c>
      <c r="D8" s="133"/>
      <c r="E8" s="196"/>
      <c r="F8" s="196"/>
      <c r="G8" s="191"/>
      <c r="H8" s="166"/>
    </row>
    <row r="9" spans="1:8" ht="42.75" customHeight="1">
      <c r="A9" s="132"/>
      <c r="B9" s="188"/>
      <c r="C9" s="24" t="s">
        <v>172</v>
      </c>
      <c r="D9" s="133"/>
      <c r="E9" s="197"/>
      <c r="F9" s="197"/>
      <c r="G9" s="190"/>
      <c r="H9" s="167"/>
    </row>
    <row r="10" spans="1:8" ht="27.75" customHeight="1">
      <c r="A10" s="130">
        <v>2</v>
      </c>
      <c r="B10" s="186" t="s">
        <v>173</v>
      </c>
      <c r="C10" s="24" t="s">
        <v>174</v>
      </c>
      <c r="D10" s="133">
        <v>5</v>
      </c>
      <c r="E10" s="195">
        <v>5</v>
      </c>
      <c r="F10" s="195"/>
      <c r="G10" s="186" t="s">
        <v>175</v>
      </c>
      <c r="H10" s="165"/>
    </row>
    <row r="11" spans="1:8" ht="38.25" customHeight="1">
      <c r="A11" s="132"/>
      <c r="B11" s="188"/>
      <c r="C11" s="24" t="s">
        <v>176</v>
      </c>
      <c r="D11" s="133"/>
      <c r="E11" s="197"/>
      <c r="F11" s="197"/>
      <c r="G11" s="190"/>
      <c r="H11" s="167"/>
    </row>
    <row r="12" spans="1:8" ht="45" customHeight="1">
      <c r="A12" s="130">
        <v>3</v>
      </c>
      <c r="B12" s="189" t="s">
        <v>26</v>
      </c>
      <c r="C12" s="24" t="s">
        <v>174</v>
      </c>
      <c r="D12" s="133">
        <v>3</v>
      </c>
      <c r="E12" s="195">
        <v>3</v>
      </c>
      <c r="F12" s="195"/>
      <c r="G12" s="189" t="s">
        <v>177</v>
      </c>
      <c r="H12" s="165"/>
    </row>
    <row r="13" spans="1:8">
      <c r="A13" s="132"/>
      <c r="B13" s="190"/>
      <c r="C13" s="24" t="s">
        <v>178</v>
      </c>
      <c r="D13" s="133"/>
      <c r="E13" s="197"/>
      <c r="F13" s="197"/>
      <c r="G13" s="190"/>
      <c r="H13" s="167"/>
    </row>
    <row r="14" spans="1:8">
      <c r="A14" s="130">
        <v>4</v>
      </c>
      <c r="B14" s="189" t="s">
        <v>179</v>
      </c>
      <c r="C14" s="24" t="s">
        <v>174</v>
      </c>
      <c r="D14" s="133">
        <v>3</v>
      </c>
      <c r="E14" s="195">
        <v>5</v>
      </c>
      <c r="F14" s="195"/>
      <c r="G14" s="186" t="s">
        <v>180</v>
      </c>
      <c r="H14" s="165"/>
    </row>
    <row r="15" spans="1:8" ht="13.5" customHeight="1">
      <c r="A15" s="132"/>
      <c r="B15" s="190"/>
      <c r="C15" s="24" t="s">
        <v>181</v>
      </c>
      <c r="D15" s="133"/>
      <c r="E15" s="197"/>
      <c r="F15" s="197"/>
      <c r="G15" s="191"/>
      <c r="H15" s="167"/>
    </row>
    <row r="16" spans="1:8">
      <c r="A16" s="130">
        <v>5</v>
      </c>
      <c r="B16" s="189" t="s">
        <v>182</v>
      </c>
      <c r="C16" s="24" t="s">
        <v>174</v>
      </c>
      <c r="D16" s="133">
        <v>6</v>
      </c>
      <c r="E16" s="195">
        <v>5</v>
      </c>
      <c r="F16" s="195"/>
      <c r="G16" s="213" t="s">
        <v>183</v>
      </c>
      <c r="H16" s="165"/>
    </row>
    <row r="17" spans="1:8" ht="13.5" customHeight="1">
      <c r="A17" s="131"/>
      <c r="B17" s="191"/>
      <c r="C17" s="24" t="s">
        <v>184</v>
      </c>
      <c r="D17" s="133"/>
      <c r="E17" s="196"/>
      <c r="F17" s="196"/>
      <c r="G17" s="214"/>
      <c r="H17" s="166"/>
    </row>
    <row r="18" spans="1:8">
      <c r="A18" s="132"/>
      <c r="B18" s="190"/>
      <c r="C18" s="24" t="s">
        <v>185</v>
      </c>
      <c r="D18" s="133"/>
      <c r="E18" s="197"/>
      <c r="F18" s="197"/>
      <c r="G18" s="215"/>
      <c r="H18" s="167"/>
    </row>
    <row r="19" spans="1:8" ht="22.5" customHeight="1">
      <c r="A19" s="130">
        <v>6</v>
      </c>
      <c r="B19" s="192" t="s">
        <v>186</v>
      </c>
      <c r="C19" s="25" t="s">
        <v>187</v>
      </c>
      <c r="D19" s="203">
        <v>7</v>
      </c>
      <c r="E19" s="204">
        <v>17</v>
      </c>
      <c r="F19" s="204"/>
      <c r="G19" s="216" t="s">
        <v>188</v>
      </c>
      <c r="H19" s="165"/>
    </row>
    <row r="20" spans="1:8" ht="21.75" customHeight="1">
      <c r="A20" s="131"/>
      <c r="B20" s="193"/>
      <c r="C20" s="25" t="s">
        <v>189</v>
      </c>
      <c r="D20" s="203"/>
      <c r="E20" s="205"/>
      <c r="F20" s="205"/>
      <c r="G20" s="217"/>
      <c r="H20" s="166"/>
    </row>
    <row r="21" spans="1:8" ht="22.5" customHeight="1">
      <c r="A21" s="132"/>
      <c r="B21" s="194"/>
      <c r="C21" s="25" t="s">
        <v>190</v>
      </c>
      <c r="D21" s="203"/>
      <c r="E21" s="206"/>
      <c r="F21" s="206"/>
      <c r="G21" s="217"/>
      <c r="H21" s="167"/>
    </row>
    <row r="22" spans="1:8" ht="3" hidden="1" customHeight="1">
      <c r="A22" s="130">
        <v>7</v>
      </c>
      <c r="B22" s="186" t="s">
        <v>191</v>
      </c>
      <c r="C22" s="24" t="s">
        <v>192</v>
      </c>
      <c r="D22" s="133">
        <v>14</v>
      </c>
      <c r="E22" s="195">
        <v>22</v>
      </c>
      <c r="F22" s="195"/>
      <c r="G22" s="186" t="s">
        <v>193</v>
      </c>
      <c r="H22" s="165"/>
    </row>
    <row r="23" spans="1:8" ht="22.5" customHeight="1">
      <c r="A23" s="131"/>
      <c r="B23" s="187"/>
      <c r="C23" s="24" t="s">
        <v>194</v>
      </c>
      <c r="D23" s="133"/>
      <c r="E23" s="196"/>
      <c r="F23" s="196"/>
      <c r="G23" s="187"/>
      <c r="H23" s="166"/>
    </row>
    <row r="24" spans="1:8">
      <c r="A24" s="131"/>
      <c r="B24" s="187"/>
      <c r="C24" s="24" t="s">
        <v>195</v>
      </c>
      <c r="D24" s="133"/>
      <c r="E24" s="196"/>
      <c r="F24" s="196"/>
      <c r="G24" s="187"/>
      <c r="H24" s="166"/>
    </row>
    <row r="25" spans="1:8" ht="22.5" customHeight="1">
      <c r="A25" s="131"/>
      <c r="B25" s="187"/>
      <c r="C25" s="24" t="s">
        <v>196</v>
      </c>
      <c r="D25" s="133"/>
      <c r="E25" s="196"/>
      <c r="F25" s="196"/>
      <c r="G25" s="187"/>
      <c r="H25" s="166"/>
    </row>
    <row r="26" spans="1:8" ht="22.5" customHeight="1">
      <c r="A26" s="131"/>
      <c r="B26" s="187"/>
      <c r="C26" s="24" t="s">
        <v>197</v>
      </c>
      <c r="D26" s="133"/>
      <c r="E26" s="196"/>
      <c r="F26" s="196"/>
      <c r="G26" s="187"/>
      <c r="H26" s="166"/>
    </row>
    <row r="27" spans="1:8" ht="13.5" customHeight="1">
      <c r="A27" s="132"/>
      <c r="B27" s="188"/>
      <c r="C27" s="26" t="s">
        <v>198</v>
      </c>
      <c r="D27" s="133"/>
      <c r="E27" s="197"/>
      <c r="F27" s="197"/>
      <c r="G27" s="188"/>
      <c r="H27" s="167"/>
    </row>
    <row r="28" spans="1:8">
      <c r="A28" s="130">
        <v>8</v>
      </c>
      <c r="B28" s="189" t="s">
        <v>199</v>
      </c>
      <c r="C28" s="24" t="s">
        <v>174</v>
      </c>
      <c r="D28" s="133">
        <v>4</v>
      </c>
      <c r="E28" s="195">
        <v>5</v>
      </c>
      <c r="F28" s="195"/>
      <c r="G28" s="189" t="s">
        <v>44</v>
      </c>
      <c r="H28" s="165"/>
    </row>
    <row r="29" spans="1:8">
      <c r="A29" s="132"/>
      <c r="B29" s="190"/>
      <c r="C29" s="24" t="s">
        <v>200</v>
      </c>
      <c r="D29" s="133"/>
      <c r="E29" s="197"/>
      <c r="F29" s="197"/>
      <c r="G29" s="191"/>
      <c r="H29" s="167"/>
    </row>
    <row r="30" spans="1:8" ht="17.25" customHeight="1">
      <c r="A30" s="130">
        <v>9</v>
      </c>
      <c r="B30" s="189" t="s">
        <v>201</v>
      </c>
      <c r="C30" s="24" t="s">
        <v>202</v>
      </c>
      <c r="D30" s="133">
        <v>8</v>
      </c>
      <c r="E30" s="195">
        <v>12</v>
      </c>
      <c r="F30" s="195"/>
      <c r="G30" s="186" t="s">
        <v>203</v>
      </c>
      <c r="H30" s="165"/>
    </row>
    <row r="31" spans="1:8" ht="13.5" customHeight="1">
      <c r="A31" s="131"/>
      <c r="B31" s="191"/>
      <c r="C31" s="24" t="s">
        <v>204</v>
      </c>
      <c r="D31" s="133"/>
      <c r="E31" s="196"/>
      <c r="F31" s="196"/>
      <c r="G31" s="187"/>
      <c r="H31" s="166"/>
    </row>
    <row r="32" spans="1:8" ht="22.5" customHeight="1">
      <c r="A32" s="132"/>
      <c r="B32" s="190"/>
      <c r="C32" s="24" t="s">
        <v>205</v>
      </c>
      <c r="D32" s="133"/>
      <c r="E32" s="197"/>
      <c r="F32" s="197"/>
      <c r="G32" s="188"/>
      <c r="H32" s="167"/>
    </row>
    <row r="33" spans="1:8">
      <c r="A33" s="130">
        <v>10</v>
      </c>
      <c r="B33" s="189" t="s">
        <v>206</v>
      </c>
      <c r="C33" s="24" t="s">
        <v>202</v>
      </c>
      <c r="D33" s="133">
        <v>8</v>
      </c>
      <c r="E33" s="195">
        <v>10</v>
      </c>
      <c r="F33" s="195"/>
      <c r="G33" s="186" t="s">
        <v>207</v>
      </c>
      <c r="H33" s="165"/>
    </row>
    <row r="34" spans="1:8" ht="13.5" customHeight="1">
      <c r="A34" s="131"/>
      <c r="B34" s="191"/>
      <c r="C34" s="24" t="s">
        <v>208</v>
      </c>
      <c r="D34" s="133"/>
      <c r="E34" s="196"/>
      <c r="F34" s="196"/>
      <c r="G34" s="187"/>
      <c r="H34" s="166"/>
    </row>
    <row r="35" spans="1:8" ht="22.5" customHeight="1">
      <c r="A35" s="132"/>
      <c r="B35" s="190"/>
      <c r="C35" s="24" t="s">
        <v>205</v>
      </c>
      <c r="D35" s="133"/>
      <c r="E35" s="197"/>
      <c r="F35" s="197"/>
      <c r="G35" s="188"/>
      <c r="H35" s="167"/>
    </row>
    <row r="36" spans="1:8">
      <c r="A36" s="130">
        <v>11</v>
      </c>
      <c r="B36" s="189" t="s">
        <v>209</v>
      </c>
      <c r="C36" s="24" t="s">
        <v>202</v>
      </c>
      <c r="D36" s="133">
        <v>6</v>
      </c>
      <c r="E36" s="195">
        <v>2</v>
      </c>
      <c r="F36" s="195"/>
      <c r="G36" s="186" t="s">
        <v>210</v>
      </c>
      <c r="H36" s="165"/>
    </row>
    <row r="37" spans="1:8" ht="21.6">
      <c r="A37" s="131"/>
      <c r="B37" s="191"/>
      <c r="C37" s="24" t="s">
        <v>211</v>
      </c>
      <c r="D37" s="133"/>
      <c r="E37" s="196"/>
      <c r="F37" s="196"/>
      <c r="G37" s="187"/>
      <c r="H37" s="166"/>
    </row>
    <row r="38" spans="1:8" ht="13.5" customHeight="1">
      <c r="A38" s="132"/>
      <c r="B38" s="190"/>
      <c r="C38" s="24" t="s">
        <v>212</v>
      </c>
      <c r="D38" s="133"/>
      <c r="E38" s="197"/>
      <c r="F38" s="197"/>
      <c r="G38" s="188"/>
      <c r="H38" s="167"/>
    </row>
    <row r="39" spans="1:8" ht="28.8">
      <c r="A39" s="27" t="s">
        <v>66</v>
      </c>
      <c r="B39" s="28" t="s">
        <v>67</v>
      </c>
      <c r="C39" s="28"/>
      <c r="D39" s="29">
        <f>D40+D49+D55+D61+D64</f>
        <v>153</v>
      </c>
      <c r="E39" s="29">
        <f>E40+E47+E49+E55+E61+E64</f>
        <v>163</v>
      </c>
      <c r="F39" s="29">
        <v>-10</v>
      </c>
      <c r="G39" s="30"/>
      <c r="H39" s="30"/>
    </row>
    <row r="40" spans="1:8" ht="31.5" customHeight="1">
      <c r="A40" s="134" t="s">
        <v>213</v>
      </c>
      <c r="B40" s="31" t="s">
        <v>69</v>
      </c>
      <c r="C40" s="31"/>
      <c r="D40" s="31">
        <f>SUM(D41:D48)</f>
        <v>55</v>
      </c>
      <c r="E40" s="198">
        <v>73</v>
      </c>
      <c r="F40" s="198"/>
      <c r="G40" s="218" t="s">
        <v>72</v>
      </c>
      <c r="H40" s="33"/>
    </row>
    <row r="41" spans="1:8" ht="27.75" customHeight="1">
      <c r="A41" s="134"/>
      <c r="B41" s="195" t="s">
        <v>214</v>
      </c>
      <c r="C41" s="34" t="s">
        <v>75</v>
      </c>
      <c r="D41" s="35">
        <v>5</v>
      </c>
      <c r="E41" s="199"/>
      <c r="F41" s="199"/>
      <c r="G41" s="219"/>
      <c r="H41" s="37"/>
    </row>
    <row r="42" spans="1:8">
      <c r="A42" s="134"/>
      <c r="B42" s="196"/>
      <c r="C42" s="37" t="s">
        <v>76</v>
      </c>
      <c r="D42" s="12">
        <v>10</v>
      </c>
      <c r="E42" s="199"/>
      <c r="F42" s="199"/>
      <c r="G42" s="219"/>
      <c r="H42" s="37"/>
    </row>
    <row r="43" spans="1:8">
      <c r="A43" s="134"/>
      <c r="B43" s="196"/>
      <c r="C43" s="37" t="s">
        <v>77</v>
      </c>
      <c r="D43" s="12">
        <v>10</v>
      </c>
      <c r="E43" s="199"/>
      <c r="F43" s="199"/>
      <c r="G43" s="219"/>
      <c r="H43" s="37"/>
    </row>
    <row r="44" spans="1:8" ht="13.5" customHeight="1">
      <c r="A44" s="134"/>
      <c r="B44" s="196"/>
      <c r="C44" s="37" t="s">
        <v>78</v>
      </c>
      <c r="D44" s="12">
        <v>5</v>
      </c>
      <c r="E44" s="199"/>
      <c r="F44" s="199"/>
      <c r="G44" s="219"/>
      <c r="H44" s="37"/>
    </row>
    <row r="45" spans="1:8" ht="13.5" customHeight="1">
      <c r="A45" s="134"/>
      <c r="B45" s="196"/>
      <c r="C45" s="37" t="s">
        <v>79</v>
      </c>
      <c r="D45" s="12">
        <v>5</v>
      </c>
      <c r="E45" s="199"/>
      <c r="F45" s="199"/>
      <c r="G45" s="219"/>
      <c r="H45" s="37"/>
    </row>
    <row r="46" spans="1:8" ht="13.5" customHeight="1">
      <c r="A46" s="134"/>
      <c r="B46" s="197"/>
      <c r="C46" s="37" t="s">
        <v>80</v>
      </c>
      <c r="D46" s="12">
        <v>5</v>
      </c>
      <c r="E46" s="199"/>
      <c r="F46" s="199"/>
      <c r="G46" s="219"/>
      <c r="H46" s="37"/>
    </row>
    <row r="47" spans="1:8" ht="13.5" customHeight="1">
      <c r="A47" s="134"/>
      <c r="B47" s="195" t="s">
        <v>215</v>
      </c>
      <c r="C47" s="38" t="s">
        <v>216</v>
      </c>
      <c r="D47" s="39">
        <v>10</v>
      </c>
      <c r="E47" s="140">
        <v>13</v>
      </c>
      <c r="F47" s="199"/>
      <c r="G47" s="219"/>
      <c r="H47" s="37" t="s">
        <v>217</v>
      </c>
    </row>
    <row r="48" spans="1:8">
      <c r="A48" s="134"/>
      <c r="B48" s="197"/>
      <c r="C48" s="38" t="s">
        <v>218</v>
      </c>
      <c r="D48" s="39">
        <v>5</v>
      </c>
      <c r="E48" s="140"/>
      <c r="F48" s="200"/>
      <c r="G48" s="220"/>
      <c r="H48" s="37" t="s">
        <v>219</v>
      </c>
    </row>
    <row r="49" spans="1:8">
      <c r="A49" s="134" t="s">
        <v>220</v>
      </c>
      <c r="B49" s="31" t="s">
        <v>69</v>
      </c>
      <c r="C49" s="41"/>
      <c r="D49" s="42">
        <f>SUM(D50:D54)</f>
        <v>21</v>
      </c>
      <c r="E49" s="207">
        <v>15</v>
      </c>
      <c r="F49" s="32"/>
      <c r="G49" s="218" t="s">
        <v>221</v>
      </c>
      <c r="H49" s="172" t="s">
        <v>222</v>
      </c>
    </row>
    <row r="50" spans="1:8" ht="13.5" customHeight="1">
      <c r="A50" s="134"/>
      <c r="B50" s="195" t="s">
        <v>223</v>
      </c>
      <c r="C50" s="38" t="s">
        <v>85</v>
      </c>
      <c r="D50" s="43">
        <v>1</v>
      </c>
      <c r="E50" s="208"/>
      <c r="F50" s="36"/>
      <c r="G50" s="219"/>
      <c r="H50" s="173"/>
    </row>
    <row r="51" spans="1:8" ht="13.5" customHeight="1">
      <c r="A51" s="134"/>
      <c r="B51" s="196"/>
      <c r="C51" s="38" t="s">
        <v>86</v>
      </c>
      <c r="D51" s="39">
        <v>5</v>
      </c>
      <c r="E51" s="208"/>
      <c r="F51" s="36"/>
      <c r="G51" s="219"/>
      <c r="H51" s="173"/>
    </row>
    <row r="52" spans="1:8">
      <c r="A52" s="134"/>
      <c r="B52" s="196"/>
      <c r="C52" s="38" t="s">
        <v>87</v>
      </c>
      <c r="D52" s="39">
        <v>5</v>
      </c>
      <c r="E52" s="208"/>
      <c r="F52" s="36"/>
      <c r="G52" s="219"/>
      <c r="H52" s="173"/>
    </row>
    <row r="53" spans="1:8" ht="13.5" customHeight="1">
      <c r="A53" s="134"/>
      <c r="B53" s="196"/>
      <c r="C53" s="38" t="s">
        <v>79</v>
      </c>
      <c r="D53" s="39">
        <v>5</v>
      </c>
      <c r="E53" s="208"/>
      <c r="F53" s="36"/>
      <c r="G53" s="219"/>
      <c r="H53" s="173"/>
    </row>
    <row r="54" spans="1:8">
      <c r="A54" s="134"/>
      <c r="B54" s="197"/>
      <c r="C54" s="38" t="s">
        <v>80</v>
      </c>
      <c r="D54" s="39">
        <v>5</v>
      </c>
      <c r="E54" s="209"/>
      <c r="F54" s="40"/>
      <c r="G54" s="220"/>
      <c r="H54" s="174"/>
    </row>
    <row r="55" spans="1:8">
      <c r="A55" s="134" t="s">
        <v>224</v>
      </c>
      <c r="B55" s="31" t="s">
        <v>69</v>
      </c>
      <c r="C55" s="44"/>
      <c r="D55" s="31">
        <f>SUM(D56:D60)</f>
        <v>23</v>
      </c>
      <c r="E55" s="207">
        <v>17</v>
      </c>
      <c r="F55" s="32"/>
      <c r="G55" s="165" t="s">
        <v>93</v>
      </c>
      <c r="H55" s="45"/>
    </row>
    <row r="56" spans="1:8">
      <c r="A56" s="134"/>
      <c r="B56" s="195" t="s">
        <v>225</v>
      </c>
      <c r="C56" s="38" t="s">
        <v>85</v>
      </c>
      <c r="D56" s="39">
        <v>1</v>
      </c>
      <c r="E56" s="208"/>
      <c r="F56" s="36"/>
      <c r="G56" s="166"/>
      <c r="H56" s="45"/>
    </row>
    <row r="57" spans="1:8">
      <c r="A57" s="134"/>
      <c r="B57" s="196"/>
      <c r="C57" s="38" t="s">
        <v>86</v>
      </c>
      <c r="D57" s="39">
        <v>10</v>
      </c>
      <c r="E57" s="208"/>
      <c r="F57" s="36"/>
      <c r="G57" s="166"/>
      <c r="H57" s="45"/>
    </row>
    <row r="58" spans="1:8">
      <c r="A58" s="134"/>
      <c r="B58" s="196"/>
      <c r="C58" s="38" t="s">
        <v>79</v>
      </c>
      <c r="D58" s="39">
        <v>5</v>
      </c>
      <c r="E58" s="208"/>
      <c r="F58" s="36"/>
      <c r="G58" s="166"/>
      <c r="H58" s="45"/>
    </row>
    <row r="59" spans="1:8">
      <c r="A59" s="134"/>
      <c r="B59" s="197"/>
      <c r="C59" s="38" t="s">
        <v>80</v>
      </c>
      <c r="D59" s="39">
        <v>5</v>
      </c>
      <c r="E59" s="208"/>
      <c r="F59" s="36"/>
      <c r="G59" s="166"/>
      <c r="H59" s="45"/>
    </row>
    <row r="60" spans="1:8">
      <c r="A60" s="134"/>
      <c r="B60" s="46" t="s">
        <v>215</v>
      </c>
      <c r="C60" s="47" t="s">
        <v>226</v>
      </c>
      <c r="D60" s="39">
        <v>2</v>
      </c>
      <c r="E60" s="209"/>
      <c r="F60" s="40"/>
      <c r="G60" s="167"/>
      <c r="H60" s="45"/>
    </row>
    <row r="61" spans="1:8" ht="21" customHeight="1">
      <c r="A61" s="172" t="s">
        <v>227</v>
      </c>
      <c r="B61" s="198" t="s">
        <v>100</v>
      </c>
      <c r="C61" s="48" t="s">
        <v>69</v>
      </c>
      <c r="D61" s="31">
        <f>SUM(D62:D63)</f>
        <v>8</v>
      </c>
      <c r="E61" s="207">
        <v>8</v>
      </c>
      <c r="F61" s="32"/>
      <c r="G61" s="165" t="s">
        <v>99</v>
      </c>
      <c r="H61" s="45"/>
    </row>
    <row r="62" spans="1:8">
      <c r="A62" s="173"/>
      <c r="B62" s="199"/>
      <c r="C62" s="38" t="s">
        <v>85</v>
      </c>
      <c r="D62" s="39">
        <v>1</v>
      </c>
      <c r="E62" s="208"/>
      <c r="F62" s="36"/>
      <c r="G62" s="166"/>
      <c r="H62" s="45"/>
    </row>
    <row r="63" spans="1:8" ht="13.5" customHeight="1">
      <c r="A63" s="174"/>
      <c r="B63" s="200"/>
      <c r="C63" s="38" t="s">
        <v>101</v>
      </c>
      <c r="D63" s="39">
        <v>7</v>
      </c>
      <c r="E63" s="209"/>
      <c r="F63" s="40"/>
      <c r="G63" s="167"/>
      <c r="H63" s="45"/>
    </row>
    <row r="64" spans="1:8" ht="13.5" customHeight="1">
      <c r="A64" s="134" t="s">
        <v>228</v>
      </c>
      <c r="B64" s="31"/>
      <c r="C64" s="31" t="s">
        <v>69</v>
      </c>
      <c r="D64" s="31">
        <f>SUM(D65:D72)</f>
        <v>46</v>
      </c>
      <c r="E64" s="207">
        <v>37</v>
      </c>
      <c r="F64" s="32"/>
      <c r="G64" s="165" t="s">
        <v>103</v>
      </c>
      <c r="H64" s="133" t="s">
        <v>73</v>
      </c>
    </row>
    <row r="65" spans="1:8">
      <c r="A65" s="134"/>
      <c r="B65" s="12" t="s">
        <v>229</v>
      </c>
      <c r="C65" s="38" t="s">
        <v>230</v>
      </c>
      <c r="D65" s="39">
        <v>5</v>
      </c>
      <c r="E65" s="208"/>
      <c r="F65" s="36"/>
      <c r="G65" s="166"/>
      <c r="H65" s="133"/>
    </row>
    <row r="66" spans="1:8">
      <c r="A66" s="134"/>
      <c r="B66" s="140" t="s">
        <v>106</v>
      </c>
      <c r="C66" s="38" t="s">
        <v>85</v>
      </c>
      <c r="D66" s="39">
        <v>5</v>
      </c>
      <c r="E66" s="208"/>
      <c r="F66" s="36"/>
      <c r="G66" s="166"/>
      <c r="H66" s="133"/>
    </row>
    <row r="67" spans="1:8" ht="13.5" customHeight="1">
      <c r="A67" s="134"/>
      <c r="B67" s="140"/>
      <c r="C67" s="38" t="s">
        <v>107</v>
      </c>
      <c r="D67" s="39">
        <v>5</v>
      </c>
      <c r="E67" s="208"/>
      <c r="F67" s="36"/>
      <c r="G67" s="166"/>
      <c r="H67" s="133"/>
    </row>
    <row r="68" spans="1:8" ht="26.25" customHeight="1">
      <c r="A68" s="134"/>
      <c r="B68" s="140"/>
      <c r="C68" s="38" t="s">
        <v>87</v>
      </c>
      <c r="D68" s="39">
        <v>5</v>
      </c>
      <c r="E68" s="208"/>
      <c r="F68" s="36"/>
      <c r="G68" s="166"/>
      <c r="H68" s="133"/>
    </row>
    <row r="69" spans="1:8" ht="18.75" customHeight="1">
      <c r="A69" s="134"/>
      <c r="B69" s="140"/>
      <c r="C69" s="38" t="s">
        <v>108</v>
      </c>
      <c r="D69" s="39">
        <v>5</v>
      </c>
      <c r="E69" s="208"/>
      <c r="F69" s="36"/>
      <c r="G69" s="166"/>
      <c r="H69" s="133"/>
    </row>
    <row r="70" spans="1:8" ht="15.75" customHeight="1">
      <c r="A70" s="134"/>
      <c r="B70" s="140"/>
      <c r="C70" s="38" t="s">
        <v>79</v>
      </c>
      <c r="D70" s="39">
        <v>15</v>
      </c>
      <c r="E70" s="208"/>
      <c r="F70" s="36"/>
      <c r="G70" s="166"/>
      <c r="H70" s="133"/>
    </row>
    <row r="71" spans="1:8" ht="19.5" customHeight="1">
      <c r="A71" s="134"/>
      <c r="B71" s="140"/>
      <c r="C71" s="38" t="s">
        <v>80</v>
      </c>
      <c r="D71" s="39">
        <v>1</v>
      </c>
      <c r="E71" s="208"/>
      <c r="F71" s="36"/>
      <c r="G71" s="166"/>
      <c r="H71" s="133"/>
    </row>
    <row r="72" spans="1:8" ht="13.5" customHeight="1">
      <c r="A72" s="134"/>
      <c r="B72" s="22" t="s">
        <v>231</v>
      </c>
      <c r="C72" s="38" t="s">
        <v>232</v>
      </c>
      <c r="D72" s="39">
        <v>5</v>
      </c>
      <c r="E72" s="209"/>
      <c r="F72" s="40"/>
      <c r="G72" s="167"/>
      <c r="H72" s="133"/>
    </row>
    <row r="73" spans="1:8" ht="29.25" customHeight="1">
      <c r="A73" s="49" t="s">
        <v>126</v>
      </c>
      <c r="B73" s="50"/>
      <c r="C73" s="51" t="s">
        <v>67</v>
      </c>
      <c r="D73" s="29">
        <v>130</v>
      </c>
      <c r="E73" s="52">
        <v>66</v>
      </c>
      <c r="F73" s="52">
        <v>64</v>
      </c>
      <c r="G73" s="53" t="s">
        <v>233</v>
      </c>
      <c r="H73" s="54"/>
    </row>
    <row r="74" spans="1:8" ht="18.75" customHeight="1">
      <c r="A74" s="55" t="s">
        <v>234</v>
      </c>
      <c r="B74" s="56" t="s">
        <v>73</v>
      </c>
      <c r="C74" s="57" t="s">
        <v>67</v>
      </c>
      <c r="D74" s="29">
        <f>D75+D80+D95</f>
        <v>85</v>
      </c>
      <c r="E74" s="29">
        <f>SUM(E75:E97)</f>
        <v>84</v>
      </c>
      <c r="F74" s="29">
        <v>1</v>
      </c>
      <c r="G74" s="58"/>
      <c r="H74" s="59" t="s">
        <v>235</v>
      </c>
    </row>
    <row r="75" spans="1:8" ht="18.75" customHeight="1">
      <c r="A75" s="175" t="s">
        <v>130</v>
      </c>
      <c r="B75" s="175" t="s">
        <v>132</v>
      </c>
      <c r="C75" s="60" t="s">
        <v>69</v>
      </c>
      <c r="D75" s="12">
        <f>SUM(D76:D79)</f>
        <v>28</v>
      </c>
      <c r="E75" s="195">
        <v>29</v>
      </c>
      <c r="F75" s="195"/>
      <c r="G75" s="221" t="s">
        <v>131</v>
      </c>
      <c r="H75" s="130"/>
    </row>
    <row r="76" spans="1:8">
      <c r="A76" s="176"/>
      <c r="B76" s="176"/>
      <c r="C76" s="61" t="s">
        <v>85</v>
      </c>
      <c r="D76" s="12">
        <v>1</v>
      </c>
      <c r="E76" s="196"/>
      <c r="F76" s="196"/>
      <c r="G76" s="222"/>
      <c r="H76" s="131"/>
    </row>
    <row r="77" spans="1:8" ht="39.75" customHeight="1">
      <c r="A77" s="176"/>
      <c r="B77" s="176"/>
      <c r="C77" s="61" t="s">
        <v>236</v>
      </c>
      <c r="D77" s="12">
        <v>8</v>
      </c>
      <c r="E77" s="196"/>
      <c r="F77" s="196"/>
      <c r="G77" s="222"/>
      <c r="H77" s="131"/>
    </row>
    <row r="78" spans="1:8">
      <c r="A78" s="176"/>
      <c r="B78" s="176"/>
      <c r="C78" s="61" t="s">
        <v>237</v>
      </c>
      <c r="D78" s="12">
        <v>17</v>
      </c>
      <c r="E78" s="196"/>
      <c r="F78" s="196"/>
      <c r="G78" s="222"/>
      <c r="H78" s="131"/>
    </row>
    <row r="79" spans="1:8">
      <c r="A79" s="177"/>
      <c r="B79" s="177"/>
      <c r="C79" s="61" t="s">
        <v>238</v>
      </c>
      <c r="D79" s="12">
        <v>2</v>
      </c>
      <c r="E79" s="197"/>
      <c r="F79" s="197"/>
      <c r="G79" s="223"/>
      <c r="H79" s="132"/>
    </row>
    <row r="80" spans="1:8">
      <c r="A80" s="178" t="s">
        <v>138</v>
      </c>
      <c r="B80" s="62"/>
      <c r="C80" s="63" t="s">
        <v>67</v>
      </c>
      <c r="D80" s="31">
        <f>D81+D86+D85</f>
        <v>54</v>
      </c>
      <c r="E80" s="195">
        <v>16</v>
      </c>
      <c r="F80" s="195"/>
      <c r="G80" s="165" t="s">
        <v>140</v>
      </c>
      <c r="H80" s="181"/>
    </row>
    <row r="81" spans="1:8">
      <c r="A81" s="179"/>
      <c r="B81" s="181" t="s">
        <v>139</v>
      </c>
      <c r="C81" s="61" t="s">
        <v>69</v>
      </c>
      <c r="D81" s="12">
        <f>SUM(D82:D84)</f>
        <v>9</v>
      </c>
      <c r="E81" s="196"/>
      <c r="F81" s="196"/>
      <c r="G81" s="166"/>
      <c r="H81" s="182"/>
    </row>
    <row r="82" spans="1:8">
      <c r="A82" s="179"/>
      <c r="B82" s="182"/>
      <c r="C82" s="61" t="s">
        <v>141</v>
      </c>
      <c r="D82" s="12">
        <v>1</v>
      </c>
      <c r="E82" s="196"/>
      <c r="F82" s="196"/>
      <c r="G82" s="166"/>
      <c r="H82" s="182"/>
    </row>
    <row r="83" spans="1:8">
      <c r="A83" s="179"/>
      <c r="B83" s="182"/>
      <c r="C83" s="61" t="s">
        <v>239</v>
      </c>
      <c r="D83" s="12">
        <v>4</v>
      </c>
      <c r="E83" s="196"/>
      <c r="F83" s="196"/>
      <c r="G83" s="166"/>
      <c r="H83" s="182"/>
    </row>
    <row r="84" spans="1:8">
      <c r="A84" s="179"/>
      <c r="B84" s="183"/>
      <c r="C84" s="61" t="s">
        <v>142</v>
      </c>
      <c r="D84" s="12">
        <v>4</v>
      </c>
      <c r="E84" s="196"/>
      <c r="F84" s="196"/>
      <c r="G84" s="167"/>
      <c r="H84" s="183"/>
    </row>
    <row r="85" spans="1:8" ht="36">
      <c r="A85" s="179"/>
      <c r="B85" s="61" t="s">
        <v>240</v>
      </c>
      <c r="C85" s="61" t="s">
        <v>86</v>
      </c>
      <c r="D85" s="12">
        <v>6</v>
      </c>
      <c r="E85" s="197"/>
      <c r="F85" s="197"/>
      <c r="G85" s="64" t="s">
        <v>241</v>
      </c>
      <c r="H85" s="65" t="s">
        <v>242</v>
      </c>
    </row>
    <row r="86" spans="1:8">
      <c r="A86" s="179"/>
      <c r="B86" s="175" t="s">
        <v>243</v>
      </c>
      <c r="C86" s="61" t="s">
        <v>69</v>
      </c>
      <c r="D86" s="12">
        <f>SUM(D87:D94)</f>
        <v>39</v>
      </c>
      <c r="E86" s="195">
        <v>35</v>
      </c>
      <c r="F86" s="195"/>
      <c r="G86" s="224" t="s">
        <v>144</v>
      </c>
      <c r="H86" s="227" t="s">
        <v>244</v>
      </c>
    </row>
    <row r="87" spans="1:8">
      <c r="A87" s="179"/>
      <c r="B87" s="176"/>
      <c r="C87" s="61" t="s">
        <v>85</v>
      </c>
      <c r="D87" s="12">
        <v>1</v>
      </c>
      <c r="E87" s="196"/>
      <c r="F87" s="196"/>
      <c r="G87" s="225"/>
      <c r="H87" s="228"/>
    </row>
    <row r="88" spans="1:8">
      <c r="A88" s="179"/>
      <c r="B88" s="176"/>
      <c r="C88" s="61" t="s">
        <v>245</v>
      </c>
      <c r="D88" s="12">
        <v>4</v>
      </c>
      <c r="E88" s="196"/>
      <c r="F88" s="196"/>
      <c r="G88" s="225"/>
      <c r="H88" s="228"/>
    </row>
    <row r="89" spans="1:8">
      <c r="A89" s="179"/>
      <c r="B89" s="176"/>
      <c r="C89" s="61" t="s">
        <v>246</v>
      </c>
      <c r="D89" s="12">
        <v>1</v>
      </c>
      <c r="E89" s="196"/>
      <c r="F89" s="196"/>
      <c r="G89" s="225"/>
      <c r="H89" s="228"/>
    </row>
    <row r="90" spans="1:8">
      <c r="A90" s="179"/>
      <c r="B90" s="176"/>
      <c r="C90" s="61" t="s">
        <v>247</v>
      </c>
      <c r="D90" s="12">
        <v>7</v>
      </c>
      <c r="E90" s="196"/>
      <c r="F90" s="196"/>
      <c r="G90" s="225"/>
      <c r="H90" s="228"/>
    </row>
    <row r="91" spans="1:8">
      <c r="A91" s="179"/>
      <c r="B91" s="176"/>
      <c r="C91" s="66" t="s">
        <v>248</v>
      </c>
      <c r="D91" s="12">
        <v>7</v>
      </c>
      <c r="E91" s="196"/>
      <c r="F91" s="196"/>
      <c r="G91" s="225"/>
      <c r="H91" s="228"/>
    </row>
    <row r="92" spans="1:8">
      <c r="A92" s="179"/>
      <c r="B92" s="176"/>
      <c r="C92" s="66" t="s">
        <v>249</v>
      </c>
      <c r="D92" s="12">
        <v>2</v>
      </c>
      <c r="E92" s="196"/>
      <c r="F92" s="196"/>
      <c r="G92" s="225"/>
      <c r="H92" s="228"/>
    </row>
    <row r="93" spans="1:8">
      <c r="A93" s="179"/>
      <c r="B93" s="176"/>
      <c r="C93" s="66" t="s">
        <v>250</v>
      </c>
      <c r="D93" s="12">
        <v>11</v>
      </c>
      <c r="E93" s="196"/>
      <c r="F93" s="196"/>
      <c r="G93" s="225"/>
      <c r="H93" s="228"/>
    </row>
    <row r="94" spans="1:8">
      <c r="A94" s="180"/>
      <c r="B94" s="177"/>
      <c r="C94" s="66" t="s">
        <v>251</v>
      </c>
      <c r="D94" s="12">
        <v>6</v>
      </c>
      <c r="E94" s="197"/>
      <c r="F94" s="197"/>
      <c r="G94" s="226"/>
      <c r="H94" s="229"/>
    </row>
    <row r="95" spans="1:8">
      <c r="A95" s="175" t="s">
        <v>252</v>
      </c>
      <c r="B95" s="181" t="s">
        <v>253</v>
      </c>
      <c r="C95" s="66" t="s">
        <v>69</v>
      </c>
      <c r="D95" s="12">
        <f>SUM(D96:D97)</f>
        <v>3</v>
      </c>
      <c r="E95" s="195">
        <v>4</v>
      </c>
      <c r="F95" s="195"/>
      <c r="G95" s="224" t="s">
        <v>151</v>
      </c>
      <c r="H95" s="181"/>
    </row>
    <row r="96" spans="1:8">
      <c r="A96" s="176"/>
      <c r="B96" s="182"/>
      <c r="C96" s="66" t="s">
        <v>254</v>
      </c>
      <c r="D96" s="12">
        <v>1</v>
      </c>
      <c r="E96" s="196"/>
      <c r="F96" s="196"/>
      <c r="G96" s="225"/>
      <c r="H96" s="182"/>
    </row>
    <row r="97" spans="1:8">
      <c r="A97" s="177"/>
      <c r="B97" s="183"/>
      <c r="C97" s="66" t="s">
        <v>255</v>
      </c>
      <c r="D97" s="12">
        <v>2</v>
      </c>
      <c r="E97" s="197"/>
      <c r="F97" s="197"/>
      <c r="G97" s="226"/>
      <c r="H97" s="183"/>
    </row>
    <row r="98" spans="1:8">
      <c r="A98" s="181" t="s">
        <v>256</v>
      </c>
      <c r="B98" s="181" t="s">
        <v>257</v>
      </c>
      <c r="C98" s="61" t="s">
        <v>69</v>
      </c>
      <c r="D98" s="12">
        <f>SUM(D99:D100)</f>
        <v>4</v>
      </c>
      <c r="E98" s="210">
        <v>4</v>
      </c>
      <c r="F98" s="210"/>
      <c r="G98" s="224" t="s">
        <v>258</v>
      </c>
      <c r="H98" s="230"/>
    </row>
    <row r="99" spans="1:8">
      <c r="A99" s="182"/>
      <c r="B99" s="182"/>
      <c r="C99" s="61" t="s">
        <v>259</v>
      </c>
      <c r="D99" s="12">
        <v>2</v>
      </c>
      <c r="E99" s="211"/>
      <c r="F99" s="211"/>
      <c r="G99" s="225"/>
      <c r="H99" s="231"/>
    </row>
    <row r="100" spans="1:8">
      <c r="A100" s="183"/>
      <c r="B100" s="183"/>
      <c r="C100" s="61" t="s">
        <v>153</v>
      </c>
      <c r="D100" s="12">
        <v>2</v>
      </c>
      <c r="E100" s="212"/>
      <c r="F100" s="212"/>
      <c r="G100" s="226"/>
      <c r="H100" s="232"/>
    </row>
    <row r="101" spans="1:8" ht="28.8">
      <c r="A101" s="67" t="s">
        <v>260</v>
      </c>
      <c r="B101" s="68"/>
      <c r="C101" s="60" t="s">
        <v>261</v>
      </c>
      <c r="D101" s="12">
        <v>25</v>
      </c>
      <c r="E101" s="12">
        <v>32</v>
      </c>
      <c r="F101" s="12">
        <v>-7</v>
      </c>
      <c r="G101" s="68" t="s">
        <v>262</v>
      </c>
      <c r="H101" s="69"/>
    </row>
  </sheetData>
  <mergeCells count="138">
    <mergeCell ref="G75:G79"/>
    <mergeCell ref="G80:G84"/>
    <mergeCell ref="G86:G94"/>
    <mergeCell ref="G95:G97"/>
    <mergeCell ref="G98:G100"/>
    <mergeCell ref="H2:H3"/>
    <mergeCell ref="H7:H9"/>
    <mergeCell ref="H10:H11"/>
    <mergeCell ref="H12:H13"/>
    <mergeCell ref="H14:H15"/>
    <mergeCell ref="H16:H18"/>
    <mergeCell ref="H19:H21"/>
    <mergeCell ref="H22:H27"/>
    <mergeCell ref="H28:H29"/>
    <mergeCell ref="H30:H32"/>
    <mergeCell ref="H33:H35"/>
    <mergeCell ref="H36:H38"/>
    <mergeCell ref="H49:H54"/>
    <mergeCell ref="H64:H72"/>
    <mergeCell ref="H75:H79"/>
    <mergeCell ref="H80:H84"/>
    <mergeCell ref="H86:H94"/>
    <mergeCell ref="H95:H97"/>
    <mergeCell ref="H98:H100"/>
    <mergeCell ref="G28:G29"/>
    <mergeCell ref="G30:G32"/>
    <mergeCell ref="G33:G35"/>
    <mergeCell ref="G36:G38"/>
    <mergeCell ref="G40:G48"/>
    <mergeCell ref="G49:G54"/>
    <mergeCell ref="G55:G60"/>
    <mergeCell ref="G61:G63"/>
    <mergeCell ref="G64:G72"/>
    <mergeCell ref="E64:E72"/>
    <mergeCell ref="E75:E79"/>
    <mergeCell ref="E80:E85"/>
    <mergeCell ref="E86:E94"/>
    <mergeCell ref="E95:E97"/>
    <mergeCell ref="E98:E100"/>
    <mergeCell ref="F2:F3"/>
    <mergeCell ref="F7:F9"/>
    <mergeCell ref="F10:F11"/>
    <mergeCell ref="F12:F13"/>
    <mergeCell ref="F14:F15"/>
    <mergeCell ref="F16:F18"/>
    <mergeCell ref="F19:F21"/>
    <mergeCell ref="F22:F27"/>
    <mergeCell ref="F28:F29"/>
    <mergeCell ref="F30:F32"/>
    <mergeCell ref="F33:F35"/>
    <mergeCell ref="F36:F38"/>
    <mergeCell ref="F40:F48"/>
    <mergeCell ref="F75:F79"/>
    <mergeCell ref="F80:F85"/>
    <mergeCell ref="F86:F94"/>
    <mergeCell ref="F95:F97"/>
    <mergeCell ref="F98:F100"/>
    <mergeCell ref="E28:E29"/>
    <mergeCell ref="E30:E32"/>
    <mergeCell ref="E33:E35"/>
    <mergeCell ref="E36:E38"/>
    <mergeCell ref="E40:E46"/>
    <mergeCell ref="E47:E48"/>
    <mergeCell ref="E49:E54"/>
    <mergeCell ref="E55:E60"/>
    <mergeCell ref="E61:E63"/>
    <mergeCell ref="B86:B94"/>
    <mergeCell ref="B95:B97"/>
    <mergeCell ref="B98:B100"/>
    <mergeCell ref="C2:C3"/>
    <mergeCell ref="D7:D9"/>
    <mergeCell ref="D10:D11"/>
    <mergeCell ref="D12:D13"/>
    <mergeCell ref="D14:D15"/>
    <mergeCell ref="D16:D18"/>
    <mergeCell ref="D19:D21"/>
    <mergeCell ref="D22:D27"/>
    <mergeCell ref="D28:D29"/>
    <mergeCell ref="D30:D32"/>
    <mergeCell ref="D33:D35"/>
    <mergeCell ref="D36:D38"/>
    <mergeCell ref="A75:A79"/>
    <mergeCell ref="A80:A94"/>
    <mergeCell ref="A95:A97"/>
    <mergeCell ref="A98:A100"/>
    <mergeCell ref="B2:B3"/>
    <mergeCell ref="B7:B9"/>
    <mergeCell ref="B10:B11"/>
    <mergeCell ref="B12:B13"/>
    <mergeCell ref="B14:B15"/>
    <mergeCell ref="B16:B18"/>
    <mergeCell ref="B19:B21"/>
    <mergeCell ref="B22:B27"/>
    <mergeCell ref="B28:B29"/>
    <mergeCell ref="B30:B32"/>
    <mergeCell ref="B33:B35"/>
    <mergeCell ref="B36:B38"/>
    <mergeCell ref="B41:B46"/>
    <mergeCell ref="B47:B48"/>
    <mergeCell ref="B50:B54"/>
    <mergeCell ref="B56:B59"/>
    <mergeCell ref="B61:B63"/>
    <mergeCell ref="B66:B71"/>
    <mergeCell ref="B75:B79"/>
    <mergeCell ref="B81:B84"/>
    <mergeCell ref="A28:A29"/>
    <mergeCell ref="A30:A32"/>
    <mergeCell ref="A33:A35"/>
    <mergeCell ref="A36:A38"/>
    <mergeCell ref="A40:A48"/>
    <mergeCell ref="A49:A54"/>
    <mergeCell ref="A55:A60"/>
    <mergeCell ref="A61:A63"/>
    <mergeCell ref="A64:A72"/>
    <mergeCell ref="A1:H1"/>
    <mergeCell ref="A2:A3"/>
    <mergeCell ref="A7:A9"/>
    <mergeCell ref="A10:A11"/>
    <mergeCell ref="A12:A13"/>
    <mergeCell ref="A14:A15"/>
    <mergeCell ref="A16:A18"/>
    <mergeCell ref="A19:A21"/>
    <mergeCell ref="A22:A27"/>
    <mergeCell ref="E2:E3"/>
    <mergeCell ref="E7:E9"/>
    <mergeCell ref="E10:E11"/>
    <mergeCell ref="E12:E13"/>
    <mergeCell ref="E14:E15"/>
    <mergeCell ref="E16:E18"/>
    <mergeCell ref="E19:E21"/>
    <mergeCell ref="E22:E27"/>
    <mergeCell ref="G7:G9"/>
    <mergeCell ref="G10:G11"/>
    <mergeCell ref="G12:G13"/>
    <mergeCell ref="G14:G15"/>
    <mergeCell ref="G16:G18"/>
    <mergeCell ref="G19:G21"/>
    <mergeCell ref="G22:G27"/>
  </mergeCells>
  <phoneticPr fontId="36" type="noConversion"/>
  <pageMargins left="0.118055555555556" right="0.118055555555556" top="0.74791666666666701" bottom="0.74791666666666701" header="0.31388888888888899" footer="0.31388888888888899"/>
  <pageSetup paperSize="8" orientation="portrait" horizontalDpi="200" verticalDpi="2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7" workbookViewId="0">
      <selection activeCell="E16" sqref="E16"/>
    </sheetView>
  </sheetViews>
  <sheetFormatPr defaultColWidth="8.88671875" defaultRowHeight="14.4"/>
  <cols>
    <col min="1" max="1" width="5.6640625" style="1" customWidth="1"/>
    <col min="2" max="2" width="15" style="1" customWidth="1"/>
    <col min="3" max="3" width="17.77734375" style="1" customWidth="1"/>
    <col min="4" max="4" width="8.88671875" style="1"/>
    <col min="5" max="5" width="52" style="1" customWidth="1"/>
    <col min="6" max="6" width="30.21875" style="1" customWidth="1"/>
    <col min="7" max="16384" width="8.88671875" style="1"/>
  </cols>
  <sheetData>
    <row r="1" spans="1:6" ht="17.399999999999999">
      <c r="A1" s="233" t="s">
        <v>263</v>
      </c>
      <c r="B1" s="233"/>
      <c r="C1" s="233"/>
      <c r="D1" s="233"/>
      <c r="E1" s="233"/>
      <c r="F1" s="233"/>
    </row>
    <row r="2" spans="1:6" ht="48" customHeight="1">
      <c r="A2" s="234" t="s">
        <v>264</v>
      </c>
      <c r="B2" s="235"/>
      <c r="C2" s="235"/>
      <c r="D2" s="235"/>
      <c r="E2" s="235"/>
      <c r="F2" s="235"/>
    </row>
    <row r="3" spans="1:6" ht="28.8" customHeight="1">
      <c r="A3" s="2" t="s">
        <v>1</v>
      </c>
      <c r="B3" s="3" t="s">
        <v>265</v>
      </c>
      <c r="C3" s="2" t="s">
        <v>3</v>
      </c>
      <c r="D3" s="3" t="s">
        <v>266</v>
      </c>
      <c r="E3" s="3" t="s">
        <v>267</v>
      </c>
      <c r="F3" s="3" t="s">
        <v>9</v>
      </c>
    </row>
    <row r="4" spans="1:6" ht="58.05" customHeight="1">
      <c r="A4" s="2">
        <v>1</v>
      </c>
      <c r="B4" s="3" t="s">
        <v>268</v>
      </c>
      <c r="C4" s="2" t="s">
        <v>269</v>
      </c>
      <c r="D4" s="2">
        <v>1</v>
      </c>
      <c r="E4" s="4" t="s">
        <v>270</v>
      </c>
      <c r="F4" s="5"/>
    </row>
    <row r="5" spans="1:6" ht="84" customHeight="1">
      <c r="A5" s="2">
        <v>2</v>
      </c>
      <c r="B5" s="2" t="s">
        <v>271</v>
      </c>
      <c r="C5" s="3" t="s">
        <v>272</v>
      </c>
      <c r="D5" s="2">
        <v>1</v>
      </c>
      <c r="E5" s="4" t="s">
        <v>273</v>
      </c>
      <c r="F5" s="5"/>
    </row>
    <row r="6" spans="1:6" ht="48" customHeight="1">
      <c r="A6" s="2">
        <v>3</v>
      </c>
      <c r="B6" s="236" t="s">
        <v>274</v>
      </c>
      <c r="C6" s="3" t="s">
        <v>272</v>
      </c>
      <c r="D6" s="2">
        <v>1</v>
      </c>
      <c r="E6" s="4" t="s">
        <v>275</v>
      </c>
      <c r="F6" s="5"/>
    </row>
    <row r="7" spans="1:6" ht="39" customHeight="1">
      <c r="A7" s="2">
        <v>4</v>
      </c>
      <c r="B7" s="236"/>
      <c r="C7" s="2" t="s">
        <v>276</v>
      </c>
      <c r="D7" s="2">
        <v>1</v>
      </c>
      <c r="E7" s="4" t="s">
        <v>277</v>
      </c>
      <c r="F7" s="5"/>
    </row>
    <row r="8" spans="1:6" ht="40.049999999999997" customHeight="1">
      <c r="A8" s="2">
        <v>5</v>
      </c>
      <c r="B8" s="236"/>
      <c r="C8" s="2" t="s">
        <v>278</v>
      </c>
      <c r="D8" s="2">
        <v>1</v>
      </c>
      <c r="E8" s="4" t="s">
        <v>279</v>
      </c>
      <c r="F8" s="5"/>
    </row>
    <row r="9" spans="1:6" ht="37.200000000000003" customHeight="1">
      <c r="A9" s="2">
        <v>6</v>
      </c>
      <c r="B9" s="236"/>
      <c r="C9" s="2" t="s">
        <v>280</v>
      </c>
      <c r="D9" s="2">
        <v>1</v>
      </c>
      <c r="E9" s="4" t="s">
        <v>281</v>
      </c>
      <c r="F9" s="5"/>
    </row>
    <row r="10" spans="1:6" ht="40.049999999999997" customHeight="1">
      <c r="A10" s="2">
        <v>7</v>
      </c>
      <c r="B10" s="236"/>
      <c r="C10" s="2" t="s">
        <v>282</v>
      </c>
      <c r="D10" s="2">
        <v>1</v>
      </c>
      <c r="E10" s="4" t="s">
        <v>283</v>
      </c>
      <c r="F10" s="5"/>
    </row>
    <row r="11" spans="1:6" ht="37.049999999999997" customHeight="1">
      <c r="A11" s="2">
        <v>8</v>
      </c>
      <c r="B11" s="236"/>
      <c r="C11" s="2" t="s">
        <v>284</v>
      </c>
      <c r="D11" s="2">
        <v>1</v>
      </c>
      <c r="E11" s="4" t="s">
        <v>285</v>
      </c>
      <c r="F11" s="5"/>
    </row>
    <row r="12" spans="1:6" ht="72" customHeight="1">
      <c r="A12" s="2">
        <v>9</v>
      </c>
      <c r="B12" s="236" t="s">
        <v>206</v>
      </c>
      <c r="C12" s="3" t="s">
        <v>272</v>
      </c>
      <c r="D12" s="2">
        <v>1</v>
      </c>
      <c r="E12" s="4" t="s">
        <v>286</v>
      </c>
      <c r="F12" s="6"/>
    </row>
    <row r="13" spans="1:6" ht="63" customHeight="1">
      <c r="A13" s="2">
        <v>10</v>
      </c>
      <c r="B13" s="236"/>
      <c r="C13" s="2" t="s">
        <v>85</v>
      </c>
      <c r="D13" s="2">
        <v>1</v>
      </c>
      <c r="E13" s="4" t="s">
        <v>287</v>
      </c>
      <c r="F13" s="6"/>
    </row>
    <row r="14" spans="1:6" ht="67.05" customHeight="1">
      <c r="A14" s="2">
        <v>11</v>
      </c>
      <c r="B14" s="236" t="s">
        <v>201</v>
      </c>
      <c r="C14" s="3" t="s">
        <v>272</v>
      </c>
      <c r="D14" s="2">
        <v>1</v>
      </c>
      <c r="E14" s="4" t="s">
        <v>288</v>
      </c>
      <c r="F14" s="6"/>
    </row>
    <row r="15" spans="1:6" ht="63" customHeight="1">
      <c r="A15" s="2">
        <v>12</v>
      </c>
      <c r="B15" s="236"/>
      <c r="C15" s="2" t="s">
        <v>289</v>
      </c>
      <c r="D15" s="2">
        <v>4</v>
      </c>
      <c r="E15" s="4" t="s">
        <v>290</v>
      </c>
      <c r="F15" s="6"/>
    </row>
    <row r="16" spans="1:6" ht="64.05" customHeight="1">
      <c r="A16" s="2">
        <v>13</v>
      </c>
      <c r="B16" s="236"/>
      <c r="C16" s="2" t="s">
        <v>291</v>
      </c>
      <c r="D16" s="2">
        <v>5</v>
      </c>
      <c r="E16" s="237" t="s">
        <v>297</v>
      </c>
      <c r="F16" s="6"/>
    </row>
    <row r="17" spans="1:6" ht="61.2" customHeight="1">
      <c r="A17" s="2">
        <v>14</v>
      </c>
      <c r="B17" s="2" t="s">
        <v>292</v>
      </c>
      <c r="C17" s="2" t="s">
        <v>293</v>
      </c>
      <c r="D17" s="2">
        <v>1</v>
      </c>
      <c r="E17" s="4" t="s">
        <v>294</v>
      </c>
      <c r="F17" s="6"/>
    </row>
    <row r="18" spans="1:6" ht="56.4" customHeight="1">
      <c r="A18" s="2">
        <v>15</v>
      </c>
      <c r="B18" s="2" t="s">
        <v>295</v>
      </c>
      <c r="C18" s="3" t="s">
        <v>272</v>
      </c>
      <c r="D18" s="2">
        <v>1</v>
      </c>
      <c r="E18" s="4" t="s">
        <v>288</v>
      </c>
      <c r="F18" s="6"/>
    </row>
    <row r="19" spans="1:6" ht="29.4" customHeight="1">
      <c r="A19" s="7"/>
      <c r="B19" s="8" t="s">
        <v>296</v>
      </c>
      <c r="C19" s="7"/>
      <c r="D19" s="9">
        <f>SUM(D4:D18)</f>
        <v>22</v>
      </c>
      <c r="E19" s="7"/>
      <c r="F19" s="7"/>
    </row>
  </sheetData>
  <mergeCells count="5">
    <mergeCell ref="A1:F1"/>
    <mergeCell ref="A2:F2"/>
    <mergeCell ref="B6:B11"/>
    <mergeCell ref="B12:B13"/>
    <mergeCell ref="B14:B16"/>
  </mergeCells>
  <phoneticPr fontId="36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海热</vt:lpstr>
      <vt:lpstr>达赉湖</vt:lpstr>
      <vt:lpstr>外聘人员计划表</vt:lpstr>
      <vt:lpstr>海热!Print_Titles</vt:lpstr>
    </vt:vector>
  </TitlesOfParts>
  <Company>根河热电公司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孟楠</cp:lastModifiedBy>
  <cp:lastPrinted>2017-08-29T03:38:19Z</cp:lastPrinted>
  <dcterms:created xsi:type="dcterms:W3CDTF">2006-09-13T11:21:00Z</dcterms:created>
  <dcterms:modified xsi:type="dcterms:W3CDTF">2017-08-29T03:39:46Z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