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总成绩汇总表" sheetId="1" r:id="rId1"/>
    <sheet name="Sheet2" sheetId="2" r:id="rId2"/>
    <sheet name="Sheet3" sheetId="3" r:id="rId3"/>
  </sheets>
  <definedNames>
    <definedName name="_xlnm.Print_Area" localSheetId="0">总成绩汇总表!$A$41:$L$46</definedName>
  </definedNames>
  <calcPr calcId="125725"/>
</workbook>
</file>

<file path=xl/calcChain.xml><?xml version="1.0" encoding="utf-8"?>
<calcChain xmlns="http://schemas.openxmlformats.org/spreadsheetml/2006/main">
  <c r="G33" i="1"/>
  <c r="E33"/>
  <c r="H33" s="1"/>
  <c r="G32"/>
  <c r="E32"/>
  <c r="H32" s="1"/>
  <c r="G31"/>
  <c r="E31"/>
  <c r="H31" s="1"/>
  <c r="G30"/>
  <c r="E30"/>
  <c r="H30" s="1"/>
  <c r="G29"/>
  <c r="E29"/>
  <c r="H29" s="1"/>
  <c r="G28"/>
  <c r="E28"/>
  <c r="H28" s="1"/>
  <c r="G27"/>
  <c r="E27"/>
  <c r="H27" s="1"/>
  <c r="G26"/>
  <c r="E26"/>
  <c r="H26" s="1"/>
  <c r="G25"/>
  <c r="E25"/>
  <c r="H25" s="1"/>
  <c r="G24"/>
  <c r="E24"/>
  <c r="H24" s="1"/>
  <c r="G23"/>
  <c r="E23"/>
  <c r="H23" s="1"/>
  <c r="G22"/>
  <c r="E22"/>
  <c r="H22" s="1"/>
  <c r="G21"/>
  <c r="E21"/>
  <c r="H21" s="1"/>
  <c r="G20"/>
  <c r="E20"/>
  <c r="H20" s="1"/>
  <c r="G19"/>
  <c r="E19"/>
  <c r="H19" s="1"/>
  <c r="G18"/>
  <c r="E18"/>
  <c r="H18" s="1"/>
  <c r="G17"/>
  <c r="E17"/>
  <c r="H17" s="1"/>
  <c r="G10"/>
  <c r="E10"/>
  <c r="H10" s="1"/>
  <c r="G9"/>
  <c r="E9"/>
  <c r="H9" s="1"/>
  <c r="G8"/>
  <c r="E8"/>
  <c r="H8" s="1"/>
  <c r="G7"/>
  <c r="E7"/>
  <c r="H7" s="1"/>
  <c r="G6"/>
  <c r="E6"/>
  <c r="H6" s="1"/>
  <c r="I45"/>
  <c r="G45"/>
  <c r="E45"/>
  <c r="G39"/>
  <c r="E39"/>
  <c r="H39" s="1"/>
  <c r="G5"/>
  <c r="E5"/>
  <c r="H5" s="1"/>
  <c r="J45" l="1"/>
</calcChain>
</file>

<file path=xl/sharedStrings.xml><?xml version="1.0" encoding="utf-8"?>
<sst xmlns="http://schemas.openxmlformats.org/spreadsheetml/2006/main" count="96" uniqueCount="54">
  <si>
    <r>
      <t>社投集团2017年第二次</t>
    </r>
    <r>
      <rPr>
        <sz val="20"/>
        <rFont val="宋体"/>
        <charset val="134"/>
      </rPr>
      <t>招聘总成绩汇总表</t>
    </r>
    <r>
      <rPr>
        <sz val="20"/>
        <rFont val="宋体"/>
        <charset val="134"/>
      </rPr>
      <t>（财务）</t>
    </r>
    <phoneticPr fontId="4" type="noConversion"/>
  </si>
  <si>
    <t>社投集团2017年第二次招聘总成绩汇总表（安全管理员）</t>
    <phoneticPr fontId="4" type="noConversion"/>
  </si>
  <si>
    <t>社投集团2017年第二次招聘总成绩汇总表（法律事务）</t>
    <phoneticPr fontId="4" type="noConversion"/>
  </si>
  <si>
    <t>序号</t>
  </si>
  <si>
    <t>姓名</t>
  </si>
  <si>
    <t>面试序号</t>
  </si>
  <si>
    <t>量化考核成绩</t>
    <phoneticPr fontId="4" type="noConversion"/>
  </si>
  <si>
    <t>量化得分</t>
    <phoneticPr fontId="4" type="noConversion"/>
  </si>
  <si>
    <t>总分</t>
    <phoneticPr fontId="4" type="noConversion"/>
  </si>
  <si>
    <t>排名</t>
  </si>
  <si>
    <t>备注</t>
  </si>
  <si>
    <t>笔试成绩</t>
    <phoneticPr fontId="4" type="noConversion"/>
  </si>
  <si>
    <t>笔试得分</t>
    <phoneticPr fontId="4" type="noConversion"/>
  </si>
  <si>
    <t>陈永生</t>
    <phoneticPr fontId="4" type="noConversion"/>
  </si>
  <si>
    <t>丁晨帆</t>
    <phoneticPr fontId="4" type="noConversion"/>
  </si>
  <si>
    <t>郑博祖</t>
    <phoneticPr fontId="4" type="noConversion"/>
  </si>
  <si>
    <t>王春阳</t>
    <phoneticPr fontId="4" type="noConversion"/>
  </si>
  <si>
    <t>郭景华</t>
    <phoneticPr fontId="4" type="noConversion"/>
  </si>
  <si>
    <t>李  云</t>
    <phoneticPr fontId="4" type="noConversion"/>
  </si>
  <si>
    <t>沈惠芬</t>
    <phoneticPr fontId="4" type="noConversion"/>
  </si>
  <si>
    <t>社投集团招聘总成绩汇总表（工程师）</t>
    <phoneticPr fontId="4" type="noConversion"/>
  </si>
  <si>
    <t>量化考核成绩</t>
    <phoneticPr fontId="4" type="noConversion"/>
  </si>
  <si>
    <t>量化得分</t>
    <phoneticPr fontId="4" type="noConversion"/>
  </si>
  <si>
    <t>总分</t>
    <phoneticPr fontId="4" type="noConversion"/>
  </si>
  <si>
    <t>楼  英</t>
    <phoneticPr fontId="4" type="noConversion"/>
  </si>
  <si>
    <t>面试不合格</t>
    <phoneticPr fontId="4" type="noConversion"/>
  </si>
  <si>
    <t>罗青长</t>
    <phoneticPr fontId="4" type="noConversion"/>
  </si>
  <si>
    <t>总成绩不合格</t>
    <phoneticPr fontId="4" type="noConversion"/>
  </si>
  <si>
    <t>刘振民</t>
    <phoneticPr fontId="4" type="noConversion"/>
  </si>
  <si>
    <t>虞丹峰</t>
    <phoneticPr fontId="4" type="noConversion"/>
  </si>
  <si>
    <t>丁胜军</t>
    <phoneticPr fontId="4" type="noConversion"/>
  </si>
  <si>
    <t>总成绩不合格</t>
    <phoneticPr fontId="4" type="noConversion"/>
  </si>
  <si>
    <t>施绍云</t>
    <phoneticPr fontId="4" type="noConversion"/>
  </si>
  <si>
    <t>李剑波</t>
    <phoneticPr fontId="4" type="noConversion"/>
  </si>
  <si>
    <t>翁鹏炯</t>
    <phoneticPr fontId="4" type="noConversion"/>
  </si>
  <si>
    <t>周国超</t>
    <phoneticPr fontId="4" type="noConversion"/>
  </si>
  <si>
    <t>陈  忠</t>
    <phoneticPr fontId="4" type="noConversion"/>
  </si>
  <si>
    <t>王良秋</t>
    <phoneticPr fontId="4" type="noConversion"/>
  </si>
  <si>
    <t>朱宝兰</t>
    <phoneticPr fontId="4" type="noConversion"/>
  </si>
  <si>
    <t>周  超</t>
    <phoneticPr fontId="4" type="noConversion"/>
  </si>
  <si>
    <t>李育荣</t>
    <phoneticPr fontId="4" type="noConversion"/>
  </si>
  <si>
    <t>郑震江</t>
    <phoneticPr fontId="4" type="noConversion"/>
  </si>
  <si>
    <t>孔颖黎</t>
    <phoneticPr fontId="4" type="noConversion"/>
  </si>
  <si>
    <t>楼文彪</t>
    <phoneticPr fontId="4" type="noConversion"/>
  </si>
  <si>
    <t>吴学飞</t>
    <phoneticPr fontId="4" type="noConversion"/>
  </si>
  <si>
    <t>进入体检</t>
    <phoneticPr fontId="4" type="noConversion"/>
  </si>
  <si>
    <t>进入体检</t>
    <phoneticPr fontId="1" type="noConversion"/>
  </si>
  <si>
    <t>总成绩=量化考核成绩*40%+面试成绩*60%</t>
    <phoneticPr fontId="1" type="noConversion"/>
  </si>
  <si>
    <t>面试得分</t>
    <phoneticPr fontId="1" type="noConversion"/>
  </si>
  <si>
    <t>面试成绩（平均分）</t>
    <phoneticPr fontId="4" type="noConversion"/>
  </si>
  <si>
    <t>总成绩=笔试成绩*40%+面试成绩*60%</t>
    <phoneticPr fontId="1" type="noConversion"/>
  </si>
  <si>
    <t>总成绩=笔试成绩*40%+量化考核成绩*20%+面试成绩*40%</t>
    <phoneticPr fontId="1" type="noConversion"/>
  </si>
  <si>
    <t>量化考核
成绩</t>
    <phoneticPr fontId="4" type="noConversion"/>
  </si>
  <si>
    <t>面试
得分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</si>
</sst>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2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3" name="文本框 2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4" name="文本框 3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5" name="文本框 4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6" name="文本框 5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7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8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9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0" name="文本框 2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1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2" name="文本框 2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3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4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5" name="文本框 2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6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7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8" name="文本框 2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17</xdr:row>
      <xdr:rowOff>0</xdr:rowOff>
    </xdr:from>
    <xdr:to>
      <xdr:col>1</xdr:col>
      <xdr:colOff>457200</xdr:colOff>
      <xdr:row>17</xdr:row>
      <xdr:rowOff>57150</xdr:rowOff>
    </xdr:to>
    <xdr:sp macro="" textlink="">
      <xdr:nvSpPr>
        <xdr:cNvPr id="19" name="文本框 1"/>
        <xdr:cNvSpPr txBox="1">
          <a:spLocks noChangeArrowheads="1"/>
        </xdr:cNvSpPr>
      </xdr:nvSpPr>
      <xdr:spPr bwMode="auto">
        <a:xfrm>
          <a:off x="723900" y="5562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0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1" name="文本框 2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2" name="文本框 3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3" name="文本框 4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4" name="文本框 5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5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6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7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8" name="文本框 2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29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0" name="文本框 2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1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2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3" name="文本框 2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4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5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6" name="文本框 2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16</xdr:row>
      <xdr:rowOff>0</xdr:rowOff>
    </xdr:from>
    <xdr:to>
      <xdr:col>1</xdr:col>
      <xdr:colOff>457200</xdr:colOff>
      <xdr:row>16</xdr:row>
      <xdr:rowOff>57150</xdr:rowOff>
    </xdr:to>
    <xdr:sp macro="" textlink="">
      <xdr:nvSpPr>
        <xdr:cNvPr id="37" name="文本框 1"/>
        <xdr:cNvSpPr txBox="1">
          <a:spLocks noChangeArrowheads="1"/>
        </xdr:cNvSpPr>
      </xdr:nvSpPr>
      <xdr:spPr bwMode="auto">
        <a:xfrm>
          <a:off x="723900" y="5181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38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39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0" name="文本框 3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1" name="文本框 4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2" name="文本框 5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3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4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5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6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7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8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49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0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1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2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3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4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5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6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7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8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59" name="文本框 3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0" name="文本框 4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1" name="文本框 5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2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3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4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5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6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7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8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69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0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1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2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3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4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5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6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7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8" name="文本框 3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79" name="文本框 4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0" name="文本框 5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1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2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3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4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5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6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7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8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89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90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91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92" name="文本框 2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93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457200</xdr:colOff>
      <xdr:row>18</xdr:row>
      <xdr:rowOff>57150</xdr:rowOff>
    </xdr:to>
    <xdr:sp macro="" textlink="">
      <xdr:nvSpPr>
        <xdr:cNvPr id="94" name="文本框 1"/>
        <xdr:cNvSpPr txBox="1">
          <a:spLocks noChangeArrowheads="1"/>
        </xdr:cNvSpPr>
      </xdr:nvSpPr>
      <xdr:spPr bwMode="auto">
        <a:xfrm>
          <a:off x="723900" y="5943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95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96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97" name="文本框 3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98" name="文本框 4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99" name="文本框 5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1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2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3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4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5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6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7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8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09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1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2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3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4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5" name="文本框 3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6" name="文本框 4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7" name="文本框 5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8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19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1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2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3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4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5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6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7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8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29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1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2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3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4" name="文本框 3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5" name="文本框 4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6" name="文本框 5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7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8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39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0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1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2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3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4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5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6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7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8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49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1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2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3" name="文本框 3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4" name="文本框 4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5" name="文本框 5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6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7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8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59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0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1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2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3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4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5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6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7" name="文本框 2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8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169" name="文本框 1"/>
        <xdr:cNvSpPr txBox="1">
          <a:spLocks noChangeArrowheads="1"/>
        </xdr:cNvSpPr>
      </xdr:nvSpPr>
      <xdr:spPr bwMode="auto">
        <a:xfrm>
          <a:off x="723900" y="11658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0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1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2" name="文本框 3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3" name="文本框 4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4" name="文本框 5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6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7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8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79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0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1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2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3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4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6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7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8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89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0" name="文本框 3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1" name="文本框 4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2" name="文本框 5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3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4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6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7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8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199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0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1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2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3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4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6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7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8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09" name="文本框 3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0" name="文本框 4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1" name="文本框 5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2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3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4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5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6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7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8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19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0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1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2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3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4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6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7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8" name="文本框 3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29" name="文本框 4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0" name="文本框 5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1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2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3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4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5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6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7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8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39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40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41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42" name="文本框 2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43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34</xdr:row>
      <xdr:rowOff>0</xdr:rowOff>
    </xdr:from>
    <xdr:to>
      <xdr:col>1</xdr:col>
      <xdr:colOff>457200</xdr:colOff>
      <xdr:row>34</xdr:row>
      <xdr:rowOff>57150</xdr:rowOff>
    </xdr:to>
    <xdr:sp macro="" textlink="">
      <xdr:nvSpPr>
        <xdr:cNvPr id="244" name="文本框 1"/>
        <xdr:cNvSpPr txBox="1">
          <a:spLocks noChangeArrowheads="1"/>
        </xdr:cNvSpPr>
      </xdr:nvSpPr>
      <xdr:spPr bwMode="auto">
        <a:xfrm>
          <a:off x="723900" y="120396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45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46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47" name="文本框 3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48" name="文本框 4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49" name="文本框 5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1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2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3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4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5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6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7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8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59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1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2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3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4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5" name="文本框 3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6" name="文本框 4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7" name="文本框 5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8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69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1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2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3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4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5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6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7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8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79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1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2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3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4" name="文本框 3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5" name="文本框 4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6" name="文本框 5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7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8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89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0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1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2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3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4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5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6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7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8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299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1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2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3" name="文本框 3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4" name="文本框 4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5" name="文本框 5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6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7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8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09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0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1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2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3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4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5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6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7" name="文本框 2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8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5</xdr:row>
      <xdr:rowOff>0</xdr:rowOff>
    </xdr:from>
    <xdr:to>
      <xdr:col>12</xdr:col>
      <xdr:colOff>457200</xdr:colOff>
      <xdr:row>5</xdr:row>
      <xdr:rowOff>57150</xdr:rowOff>
    </xdr:to>
    <xdr:sp macro="" textlink="">
      <xdr:nvSpPr>
        <xdr:cNvPr id="319" name="文本框 1"/>
        <xdr:cNvSpPr txBox="1">
          <a:spLocks noChangeArrowheads="1"/>
        </xdr:cNvSpPr>
      </xdr:nvSpPr>
      <xdr:spPr bwMode="auto">
        <a:xfrm>
          <a:off x="8391525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0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1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2" name="文本框 3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3" name="文本框 4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4" name="文本框 5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6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7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8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29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0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1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2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3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4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6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7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8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39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0" name="文本框 3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1" name="文本框 4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2" name="文本框 5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3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4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6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7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8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49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0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1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2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3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4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6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7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8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59" name="文本框 3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0" name="文本框 4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1" name="文本框 5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2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3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4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5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6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7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8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69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0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1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2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3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4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6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7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8" name="文本框 3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79" name="文本框 4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0" name="文本框 5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1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2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3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4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5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6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7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8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89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90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91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92" name="文本框 2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93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400050</xdr:colOff>
      <xdr:row>6</xdr:row>
      <xdr:rowOff>0</xdr:rowOff>
    </xdr:from>
    <xdr:to>
      <xdr:col>12</xdr:col>
      <xdr:colOff>457200</xdr:colOff>
      <xdr:row>6</xdr:row>
      <xdr:rowOff>57150</xdr:rowOff>
    </xdr:to>
    <xdr:sp macro="" textlink="">
      <xdr:nvSpPr>
        <xdr:cNvPr id="394" name="文本框 1"/>
        <xdr:cNvSpPr txBox="1">
          <a:spLocks noChangeArrowheads="1"/>
        </xdr:cNvSpPr>
      </xdr:nvSpPr>
      <xdr:spPr bwMode="auto">
        <a:xfrm>
          <a:off x="8391525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395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396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397" name="文本框 3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398" name="文本框 4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399" name="文本框 5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1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2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3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4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5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6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7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8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09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1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2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3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4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5" name="文本框 3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6" name="文本框 4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7" name="文本框 5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8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19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1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2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3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4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5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6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7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8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29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1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2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3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4" name="文本框 3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5" name="文本框 4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6" name="文本框 5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7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8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39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0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1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2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3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4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5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6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7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8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49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1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2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3" name="文本框 3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4" name="文本框 4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5" name="文本框 5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6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7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8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59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0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1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2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3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4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5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6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7" name="文本框 2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8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5</xdr:row>
      <xdr:rowOff>0</xdr:rowOff>
    </xdr:from>
    <xdr:to>
      <xdr:col>23</xdr:col>
      <xdr:colOff>457200</xdr:colOff>
      <xdr:row>5</xdr:row>
      <xdr:rowOff>57150</xdr:rowOff>
    </xdr:to>
    <xdr:sp macro="" textlink="">
      <xdr:nvSpPr>
        <xdr:cNvPr id="469" name="文本框 1"/>
        <xdr:cNvSpPr txBox="1">
          <a:spLocks noChangeArrowheads="1"/>
        </xdr:cNvSpPr>
      </xdr:nvSpPr>
      <xdr:spPr bwMode="auto">
        <a:xfrm>
          <a:off x="15240000" y="14097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0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1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2" name="文本框 3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3" name="文本框 4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4" name="文本框 5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6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7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8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79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0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1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2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3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4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6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7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8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89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0" name="文本框 3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1" name="文本框 4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2" name="文本框 5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3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4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6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7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8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499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0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1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2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3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4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6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7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8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09" name="文本框 3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0" name="文本框 4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1" name="文本框 5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2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3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4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5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6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7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8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19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0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1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2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3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4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6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7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8" name="文本框 3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29" name="文本框 4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0" name="文本框 5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1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2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3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4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5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6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7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8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39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40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41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42" name="文本框 2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43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400050</xdr:colOff>
      <xdr:row>6</xdr:row>
      <xdr:rowOff>0</xdr:rowOff>
    </xdr:from>
    <xdr:to>
      <xdr:col>23</xdr:col>
      <xdr:colOff>457200</xdr:colOff>
      <xdr:row>6</xdr:row>
      <xdr:rowOff>57150</xdr:rowOff>
    </xdr:to>
    <xdr:sp macro="" textlink="">
      <xdr:nvSpPr>
        <xdr:cNvPr id="544" name="文本框 1"/>
        <xdr:cNvSpPr txBox="1">
          <a:spLocks noChangeArrowheads="1"/>
        </xdr:cNvSpPr>
      </xdr:nvSpPr>
      <xdr:spPr bwMode="auto">
        <a:xfrm>
          <a:off x="15240000" y="17811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45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46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47" name="文本框 3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48" name="文本框 4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49" name="文本框 5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1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2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3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4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5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6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7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8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59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1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2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3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4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5" name="文本框 3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6" name="文本框 4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7" name="文本框 5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8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69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1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2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3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4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5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6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7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8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79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1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2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3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4" name="文本框 3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5" name="文本框 4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6" name="文本框 5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7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8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89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0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1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2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3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4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5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6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7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8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599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1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2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3" name="文本框 3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4" name="文本框 4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5" name="文本框 5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6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7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8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09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0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1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2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3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4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5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6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7" name="文本框 2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8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10</xdr:row>
      <xdr:rowOff>0</xdr:rowOff>
    </xdr:from>
    <xdr:to>
      <xdr:col>1</xdr:col>
      <xdr:colOff>457200</xdr:colOff>
      <xdr:row>10</xdr:row>
      <xdr:rowOff>57150</xdr:rowOff>
    </xdr:to>
    <xdr:sp macro="" textlink="">
      <xdr:nvSpPr>
        <xdr:cNvPr id="619" name="文本框 1"/>
        <xdr:cNvSpPr txBox="1">
          <a:spLocks noChangeArrowheads="1"/>
        </xdr:cNvSpPr>
      </xdr:nvSpPr>
      <xdr:spPr bwMode="auto">
        <a:xfrm>
          <a:off x="723900" y="32670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0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1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2" name="文本框 3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3" name="文本框 4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4" name="文本框 5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6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7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8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29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0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1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2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3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4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6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7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8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39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0" name="文本框 3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1" name="文本框 4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2" name="文本框 5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3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4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6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7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8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49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0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1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2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3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4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6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7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8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59" name="文本框 3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0" name="文本框 4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1" name="文本框 5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2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3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4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5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6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7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8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69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0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1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2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3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4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6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7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8" name="文本框 3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79" name="文本框 4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0" name="文本框 5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1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2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3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4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5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6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7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8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89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90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91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92" name="文本框 2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93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11</xdr:row>
      <xdr:rowOff>0</xdr:rowOff>
    </xdr:from>
    <xdr:to>
      <xdr:col>1</xdr:col>
      <xdr:colOff>457200</xdr:colOff>
      <xdr:row>11</xdr:row>
      <xdr:rowOff>57150</xdr:rowOff>
    </xdr:to>
    <xdr:sp macro="" textlink="">
      <xdr:nvSpPr>
        <xdr:cNvPr id="694" name="文本框 1"/>
        <xdr:cNvSpPr txBox="1">
          <a:spLocks noChangeArrowheads="1"/>
        </xdr:cNvSpPr>
      </xdr:nvSpPr>
      <xdr:spPr bwMode="auto">
        <a:xfrm>
          <a:off x="723900" y="363855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69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696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697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698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699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3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5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8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0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1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4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5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6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7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1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1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3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6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29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3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4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5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6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3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0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2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5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8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4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2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3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4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5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59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1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4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7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33</xdr:row>
      <xdr:rowOff>0</xdr:rowOff>
    </xdr:from>
    <xdr:to>
      <xdr:col>1</xdr:col>
      <xdr:colOff>457200</xdr:colOff>
      <xdr:row>33</xdr:row>
      <xdr:rowOff>57150</xdr:rowOff>
    </xdr:to>
    <xdr:sp macro="" textlink="">
      <xdr:nvSpPr>
        <xdr:cNvPr id="76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1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2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3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4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8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7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0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3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6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89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0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1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2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6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8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79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1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4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8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09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0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1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5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7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19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0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3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6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7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8" name="文本框 3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29" name="文本框 4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0" name="文本框 5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2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4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5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6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7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8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39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40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41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42" name="文本框 2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43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39</xdr:row>
      <xdr:rowOff>0</xdr:rowOff>
    </xdr:from>
    <xdr:to>
      <xdr:col>1</xdr:col>
      <xdr:colOff>457200</xdr:colOff>
      <xdr:row>39</xdr:row>
      <xdr:rowOff>57150</xdr:rowOff>
    </xdr:to>
    <xdr:sp macro="" textlink="">
      <xdr:nvSpPr>
        <xdr:cNvPr id="844" name="文本框 1"/>
        <xdr:cNvSpPr txBox="1">
          <a:spLocks noChangeArrowheads="1"/>
        </xdr:cNvSpPr>
      </xdr:nvSpPr>
      <xdr:spPr bwMode="auto">
        <a:xfrm>
          <a:off x="771525" y="2857500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4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46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47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48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49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3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5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8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5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1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4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5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6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7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6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1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3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6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79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3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4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5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6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8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0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2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5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8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89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2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3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4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5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09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1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4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7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1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1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2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3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4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8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2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0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3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6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39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0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1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2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6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8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4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1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4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8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59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0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1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5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7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69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0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3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6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7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8" name="文本框 3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79" name="文本框 4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0" name="文本框 5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2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4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5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6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7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8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89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90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91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92" name="文本框 2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93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400050</xdr:colOff>
      <xdr:row>45</xdr:row>
      <xdr:rowOff>0</xdr:rowOff>
    </xdr:from>
    <xdr:to>
      <xdr:col>1</xdr:col>
      <xdr:colOff>457200</xdr:colOff>
      <xdr:row>45</xdr:row>
      <xdr:rowOff>57150</xdr:rowOff>
    </xdr:to>
    <xdr:sp macro="" textlink="">
      <xdr:nvSpPr>
        <xdr:cNvPr id="994" name="文本框 1"/>
        <xdr:cNvSpPr txBox="1">
          <a:spLocks noChangeArrowheads="1"/>
        </xdr:cNvSpPr>
      </xdr:nvSpPr>
      <xdr:spPr bwMode="auto">
        <a:xfrm>
          <a:off x="771525" y="1010602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6"/>
  <sheetViews>
    <sheetView tabSelected="1" topLeftCell="A34" workbookViewId="0">
      <selection activeCell="M38" sqref="M38"/>
    </sheetView>
  </sheetViews>
  <sheetFormatPr defaultRowHeight="13.5"/>
  <cols>
    <col min="1" max="1" width="4.875" customWidth="1"/>
    <col min="2" max="2" width="8" customWidth="1"/>
    <col min="5" max="5" width="8.375" customWidth="1"/>
    <col min="6" max="6" width="11" customWidth="1"/>
    <col min="7" max="7" width="10.125" customWidth="1"/>
    <col min="8" max="8" width="10" customWidth="1"/>
    <col min="9" max="9" width="7.125" customWidth="1"/>
    <col min="10" max="10" width="11.375" customWidth="1"/>
    <col min="11" max="11" width="5" customWidth="1"/>
    <col min="12" max="12" width="7" customWidth="1"/>
    <col min="18" max="18" width="11.125" customWidth="1"/>
    <col min="23" max="23" width="6" customWidth="1"/>
    <col min="24" max="24" width="8" customWidth="1"/>
    <col min="25" max="25" width="8.375" customWidth="1"/>
    <col min="27" max="27" width="8.25" customWidth="1"/>
    <col min="28" max="28" width="8.5" customWidth="1"/>
    <col min="29" max="29" width="8.25" customWidth="1"/>
    <col min="30" max="30" width="8.625" customWidth="1"/>
    <col min="31" max="31" width="10.125" customWidth="1"/>
    <col min="32" max="32" width="6.875" customWidth="1"/>
    <col min="33" max="33" width="5.875" customWidth="1"/>
  </cols>
  <sheetData>
    <row r="1" spans="1:3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3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3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32" ht="31.5" customHeight="1">
      <c r="A4" s="1" t="s">
        <v>3</v>
      </c>
      <c r="B4" s="1" t="s">
        <v>4</v>
      </c>
      <c r="C4" s="2" t="s">
        <v>5</v>
      </c>
      <c r="D4" s="2" t="s">
        <v>6</v>
      </c>
      <c r="E4" s="2" t="s">
        <v>7</v>
      </c>
      <c r="F4" s="2" t="s">
        <v>49</v>
      </c>
      <c r="G4" s="2" t="s">
        <v>48</v>
      </c>
      <c r="H4" s="2" t="s">
        <v>8</v>
      </c>
      <c r="I4" s="1" t="s">
        <v>9</v>
      </c>
      <c r="J4" s="1" t="s">
        <v>10</v>
      </c>
    </row>
    <row r="5" spans="1:32" ht="25.5" customHeight="1">
      <c r="A5" s="1">
        <v>1</v>
      </c>
      <c r="B5" s="3" t="s">
        <v>38</v>
      </c>
      <c r="C5" s="1">
        <v>2</v>
      </c>
      <c r="D5" s="4">
        <v>92</v>
      </c>
      <c r="E5" s="5">
        <f t="shared" ref="E5:E10" si="0">ROUND(D5*0.4,2)</f>
        <v>36.799999999999997</v>
      </c>
      <c r="F5" s="1">
        <v>79.33</v>
      </c>
      <c r="G5" s="5">
        <f t="shared" ref="G5:G10" si="1">ROUND(F5*0.6,2)</f>
        <v>47.6</v>
      </c>
      <c r="H5" s="5">
        <f t="shared" ref="H5:H10" si="2">E5+G5</f>
        <v>84.4</v>
      </c>
      <c r="I5" s="1">
        <v>1</v>
      </c>
      <c r="J5" s="1" t="s">
        <v>45</v>
      </c>
    </row>
    <row r="6" spans="1:32" ht="25.5" customHeight="1">
      <c r="A6" s="1">
        <v>2</v>
      </c>
      <c r="B6" s="3" t="s">
        <v>15</v>
      </c>
      <c r="C6" s="1">
        <v>1</v>
      </c>
      <c r="D6" s="4">
        <v>69</v>
      </c>
      <c r="E6" s="5">
        <f t="shared" si="0"/>
        <v>27.6</v>
      </c>
      <c r="F6" s="1">
        <v>77</v>
      </c>
      <c r="G6" s="5">
        <f t="shared" si="1"/>
        <v>46.2</v>
      </c>
      <c r="H6" s="5">
        <f t="shared" si="2"/>
        <v>73.800000000000011</v>
      </c>
      <c r="I6" s="1">
        <v>2</v>
      </c>
      <c r="J6" s="1" t="s">
        <v>45</v>
      </c>
      <c r="L6" s="15"/>
      <c r="M6" s="15"/>
      <c r="N6" s="15"/>
      <c r="O6" s="15"/>
      <c r="P6" s="15"/>
      <c r="Q6" s="15"/>
      <c r="R6" s="15"/>
      <c r="S6" s="15"/>
      <c r="T6" s="15"/>
      <c r="U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5.5" customHeight="1">
      <c r="A7" s="1">
        <v>3</v>
      </c>
      <c r="B7" s="3" t="s">
        <v>16</v>
      </c>
      <c r="C7" s="1">
        <v>4</v>
      </c>
      <c r="D7" s="4">
        <v>73</v>
      </c>
      <c r="E7" s="5">
        <f t="shared" si="0"/>
        <v>29.2</v>
      </c>
      <c r="F7" s="1">
        <v>66.33</v>
      </c>
      <c r="G7" s="5">
        <f t="shared" si="1"/>
        <v>39.799999999999997</v>
      </c>
      <c r="H7" s="5">
        <f t="shared" si="2"/>
        <v>69</v>
      </c>
      <c r="I7" s="1">
        <v>3</v>
      </c>
      <c r="J7" s="1"/>
      <c r="L7" s="15"/>
      <c r="M7" s="15"/>
      <c r="N7" s="15"/>
      <c r="O7" s="15"/>
      <c r="P7" s="15"/>
      <c r="Q7" s="15"/>
      <c r="R7" s="15"/>
      <c r="S7" s="15"/>
      <c r="T7" s="15"/>
      <c r="U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5.5" customHeight="1">
      <c r="A8" s="1">
        <v>4</v>
      </c>
      <c r="B8" s="3" t="s">
        <v>17</v>
      </c>
      <c r="C8" s="1">
        <v>6</v>
      </c>
      <c r="D8" s="4">
        <v>49</v>
      </c>
      <c r="E8" s="1">
        <f t="shared" si="0"/>
        <v>19.600000000000001</v>
      </c>
      <c r="F8" s="1">
        <v>81.67</v>
      </c>
      <c r="G8" s="1">
        <f t="shared" si="1"/>
        <v>49</v>
      </c>
      <c r="H8" s="5">
        <f t="shared" si="2"/>
        <v>68.599999999999994</v>
      </c>
      <c r="I8" s="1">
        <v>4</v>
      </c>
      <c r="J8" s="1"/>
    </row>
    <row r="9" spans="1:32" ht="25.5" customHeight="1">
      <c r="A9" s="1">
        <v>5</v>
      </c>
      <c r="B9" s="3" t="s">
        <v>18</v>
      </c>
      <c r="C9" s="1">
        <v>3</v>
      </c>
      <c r="D9" s="4">
        <v>62</v>
      </c>
      <c r="E9" s="5">
        <f t="shared" si="0"/>
        <v>24.8</v>
      </c>
      <c r="F9" s="1">
        <v>67</v>
      </c>
      <c r="G9" s="1">
        <f t="shared" si="1"/>
        <v>40.200000000000003</v>
      </c>
      <c r="H9" s="5">
        <f t="shared" si="2"/>
        <v>65</v>
      </c>
      <c r="I9" s="1">
        <v>5</v>
      </c>
      <c r="J9" s="1"/>
    </row>
    <row r="10" spans="1:32" ht="25.5" customHeight="1">
      <c r="A10" s="1">
        <v>6</v>
      </c>
      <c r="B10" s="3" t="s">
        <v>19</v>
      </c>
      <c r="C10" s="1">
        <v>5</v>
      </c>
      <c r="D10" s="4">
        <v>55</v>
      </c>
      <c r="E10" s="5">
        <f t="shared" si="0"/>
        <v>22</v>
      </c>
      <c r="F10" s="1">
        <v>69</v>
      </c>
      <c r="G10" s="1">
        <f t="shared" si="1"/>
        <v>41.4</v>
      </c>
      <c r="H10" s="5">
        <f t="shared" si="2"/>
        <v>63.4</v>
      </c>
      <c r="I10" s="1">
        <v>6</v>
      </c>
      <c r="J10" s="1"/>
    </row>
    <row r="11" spans="1:32" ht="25.5" customHeight="1">
      <c r="A11" s="15" t="s">
        <v>47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32" ht="12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32">
      <c r="A13" s="16" t="s">
        <v>20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3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32" ht="6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32" ht="33" customHeight="1">
      <c r="A16" s="6" t="s">
        <v>3</v>
      </c>
      <c r="B16" s="6" t="s">
        <v>4</v>
      </c>
      <c r="C16" s="7" t="s">
        <v>5</v>
      </c>
      <c r="D16" s="7" t="s">
        <v>21</v>
      </c>
      <c r="E16" s="7" t="s">
        <v>22</v>
      </c>
      <c r="F16" s="2" t="s">
        <v>49</v>
      </c>
      <c r="G16" s="2" t="s">
        <v>48</v>
      </c>
      <c r="H16" s="7" t="s">
        <v>23</v>
      </c>
      <c r="I16" s="6" t="s">
        <v>9</v>
      </c>
      <c r="J16" s="6" t="s">
        <v>10</v>
      </c>
    </row>
    <row r="17" spans="1:10" ht="26.25" customHeight="1">
      <c r="A17" s="6">
        <v>1</v>
      </c>
      <c r="B17" s="8" t="s">
        <v>39</v>
      </c>
      <c r="C17" s="6">
        <v>4</v>
      </c>
      <c r="D17" s="9">
        <v>77.25</v>
      </c>
      <c r="E17" s="10">
        <f t="shared" ref="E17:E33" si="3">ROUND(D17*0.4,2)</f>
        <v>30.9</v>
      </c>
      <c r="F17" s="6">
        <v>84</v>
      </c>
      <c r="G17" s="10">
        <f>ROUND(F17*0.6,2)</f>
        <v>50.4</v>
      </c>
      <c r="H17" s="10">
        <f t="shared" ref="H17:H33" si="4">E17+G17</f>
        <v>81.3</v>
      </c>
      <c r="I17" s="6">
        <v>1</v>
      </c>
      <c r="J17" s="11" t="s">
        <v>46</v>
      </c>
    </row>
    <row r="18" spans="1:10" ht="26.25" customHeight="1">
      <c r="A18" s="6">
        <v>2</v>
      </c>
      <c r="B18" s="8" t="s">
        <v>40</v>
      </c>
      <c r="C18" s="6">
        <v>5</v>
      </c>
      <c r="D18" s="6">
        <v>87</v>
      </c>
      <c r="E18" s="10">
        <f t="shared" si="3"/>
        <v>34.799999999999997</v>
      </c>
      <c r="F18" s="6">
        <v>70.400000000000006</v>
      </c>
      <c r="G18" s="10">
        <f>F18*0.6</f>
        <v>42.24</v>
      </c>
      <c r="H18" s="10">
        <f t="shared" si="4"/>
        <v>77.039999999999992</v>
      </c>
      <c r="I18" s="6">
        <v>2</v>
      </c>
      <c r="J18" s="11" t="s">
        <v>46</v>
      </c>
    </row>
    <row r="19" spans="1:10" ht="26.25" customHeight="1">
      <c r="A19" s="6">
        <v>3</v>
      </c>
      <c r="B19" s="8" t="s">
        <v>41</v>
      </c>
      <c r="C19" s="6">
        <v>15</v>
      </c>
      <c r="D19" s="6">
        <v>62.5</v>
      </c>
      <c r="E19" s="10">
        <f t="shared" si="3"/>
        <v>25</v>
      </c>
      <c r="F19" s="6">
        <v>82.4</v>
      </c>
      <c r="G19" s="10">
        <f t="shared" ref="G19:G33" si="5">ROUND(F19*0.6,2)</f>
        <v>49.44</v>
      </c>
      <c r="H19" s="10">
        <f t="shared" si="4"/>
        <v>74.44</v>
      </c>
      <c r="I19" s="6">
        <v>3</v>
      </c>
      <c r="J19" s="11" t="s">
        <v>46</v>
      </c>
    </row>
    <row r="20" spans="1:10" ht="26.25" customHeight="1">
      <c r="A20" s="6">
        <v>4</v>
      </c>
      <c r="B20" s="8" t="s">
        <v>42</v>
      </c>
      <c r="C20" s="6">
        <v>3</v>
      </c>
      <c r="D20" s="6">
        <v>66.5</v>
      </c>
      <c r="E20" s="10">
        <f t="shared" si="3"/>
        <v>26.6</v>
      </c>
      <c r="F20" s="6">
        <v>78.2</v>
      </c>
      <c r="G20" s="10">
        <f t="shared" si="5"/>
        <v>46.92</v>
      </c>
      <c r="H20" s="10">
        <f t="shared" si="4"/>
        <v>73.52000000000001</v>
      </c>
      <c r="I20" s="6">
        <v>4</v>
      </c>
      <c r="J20" s="11" t="s">
        <v>46</v>
      </c>
    </row>
    <row r="21" spans="1:10" ht="26.25" customHeight="1">
      <c r="A21" s="6">
        <v>5</v>
      </c>
      <c r="B21" s="8" t="s">
        <v>43</v>
      </c>
      <c r="C21" s="6">
        <v>1</v>
      </c>
      <c r="D21" s="6">
        <v>60</v>
      </c>
      <c r="E21" s="10">
        <f t="shared" si="3"/>
        <v>24</v>
      </c>
      <c r="F21" s="6">
        <v>71</v>
      </c>
      <c r="G21" s="10">
        <f t="shared" si="5"/>
        <v>42.6</v>
      </c>
      <c r="H21" s="10">
        <f t="shared" si="4"/>
        <v>66.599999999999994</v>
      </c>
      <c r="I21" s="6">
        <v>5</v>
      </c>
      <c r="J21" s="11" t="s">
        <v>46</v>
      </c>
    </row>
    <row r="22" spans="1:10" ht="26.25" customHeight="1">
      <c r="A22" s="6">
        <v>6</v>
      </c>
      <c r="B22" s="8" t="s">
        <v>44</v>
      </c>
      <c r="C22" s="6">
        <v>2</v>
      </c>
      <c r="D22" s="10">
        <v>54.875</v>
      </c>
      <c r="E22" s="10">
        <f t="shared" si="3"/>
        <v>21.95</v>
      </c>
      <c r="F22" s="6">
        <v>72.400000000000006</v>
      </c>
      <c r="G22" s="10">
        <f t="shared" si="5"/>
        <v>43.44</v>
      </c>
      <c r="H22" s="10">
        <f t="shared" si="4"/>
        <v>65.39</v>
      </c>
      <c r="I22" s="6">
        <v>6</v>
      </c>
      <c r="J22" s="11" t="s">
        <v>46</v>
      </c>
    </row>
    <row r="23" spans="1:10" ht="26.25" customHeight="1">
      <c r="A23" s="6">
        <v>7</v>
      </c>
      <c r="B23" s="8" t="s">
        <v>24</v>
      </c>
      <c r="C23" s="6">
        <v>12</v>
      </c>
      <c r="D23" s="9">
        <v>72</v>
      </c>
      <c r="E23" s="10">
        <f t="shared" si="3"/>
        <v>28.8</v>
      </c>
      <c r="F23" s="6">
        <v>59.2</v>
      </c>
      <c r="G23" s="10">
        <f t="shared" si="5"/>
        <v>35.520000000000003</v>
      </c>
      <c r="H23" s="10">
        <f t="shared" si="4"/>
        <v>64.320000000000007</v>
      </c>
      <c r="I23" s="6">
        <v>7</v>
      </c>
      <c r="J23" s="12" t="s">
        <v>25</v>
      </c>
    </row>
    <row r="24" spans="1:10" ht="26.25" customHeight="1">
      <c r="A24" s="6">
        <v>8</v>
      </c>
      <c r="B24" s="8" t="s">
        <v>26</v>
      </c>
      <c r="C24" s="6">
        <v>16</v>
      </c>
      <c r="D24" s="10">
        <v>53.5</v>
      </c>
      <c r="E24" s="10">
        <f t="shared" si="3"/>
        <v>21.4</v>
      </c>
      <c r="F24" s="6">
        <v>64</v>
      </c>
      <c r="G24" s="10">
        <f t="shared" si="5"/>
        <v>38.4</v>
      </c>
      <c r="H24" s="10">
        <f t="shared" si="4"/>
        <v>59.8</v>
      </c>
      <c r="I24" s="6">
        <v>8</v>
      </c>
      <c r="J24" s="12" t="s">
        <v>27</v>
      </c>
    </row>
    <row r="25" spans="1:10" ht="26.25" customHeight="1">
      <c r="A25" s="6">
        <v>9</v>
      </c>
      <c r="B25" s="8" t="s">
        <v>28</v>
      </c>
      <c r="C25" s="6">
        <v>10</v>
      </c>
      <c r="D25" s="6">
        <v>50</v>
      </c>
      <c r="E25" s="10">
        <f t="shared" si="3"/>
        <v>20</v>
      </c>
      <c r="F25" s="6">
        <v>66</v>
      </c>
      <c r="G25" s="10">
        <f t="shared" si="5"/>
        <v>39.6</v>
      </c>
      <c r="H25" s="10">
        <f t="shared" si="4"/>
        <v>59.6</v>
      </c>
      <c r="I25" s="6">
        <v>9</v>
      </c>
      <c r="J25" s="12" t="s">
        <v>27</v>
      </c>
    </row>
    <row r="26" spans="1:10" ht="26.25" customHeight="1">
      <c r="A26" s="6">
        <v>10</v>
      </c>
      <c r="B26" s="8" t="s">
        <v>29</v>
      </c>
      <c r="C26" s="6">
        <v>14</v>
      </c>
      <c r="D26" s="6">
        <v>45</v>
      </c>
      <c r="E26" s="10">
        <f t="shared" si="3"/>
        <v>18</v>
      </c>
      <c r="F26" s="6">
        <v>68</v>
      </c>
      <c r="G26" s="10">
        <f t="shared" si="5"/>
        <v>40.799999999999997</v>
      </c>
      <c r="H26" s="10">
        <f t="shared" si="4"/>
        <v>58.8</v>
      </c>
      <c r="I26" s="6">
        <v>10</v>
      </c>
      <c r="J26" s="12" t="s">
        <v>27</v>
      </c>
    </row>
    <row r="27" spans="1:10" ht="26.25" customHeight="1">
      <c r="A27" s="6">
        <v>11</v>
      </c>
      <c r="B27" s="8" t="s">
        <v>30</v>
      </c>
      <c r="C27" s="6">
        <v>7</v>
      </c>
      <c r="D27" s="6">
        <v>55.5</v>
      </c>
      <c r="E27" s="10">
        <f t="shared" si="3"/>
        <v>22.2</v>
      </c>
      <c r="F27" s="6">
        <v>59.8</v>
      </c>
      <c r="G27" s="10">
        <f t="shared" si="5"/>
        <v>35.880000000000003</v>
      </c>
      <c r="H27" s="10">
        <f t="shared" si="4"/>
        <v>58.08</v>
      </c>
      <c r="I27" s="6">
        <v>11</v>
      </c>
      <c r="J27" s="12" t="s">
        <v>31</v>
      </c>
    </row>
    <row r="28" spans="1:10" ht="26.25" customHeight="1">
      <c r="A28" s="6">
        <v>12</v>
      </c>
      <c r="B28" s="8" t="s">
        <v>32</v>
      </c>
      <c r="C28" s="6">
        <v>17</v>
      </c>
      <c r="D28" s="6">
        <v>44</v>
      </c>
      <c r="E28" s="10">
        <f t="shared" si="3"/>
        <v>17.600000000000001</v>
      </c>
      <c r="F28" s="6">
        <v>67.400000000000006</v>
      </c>
      <c r="G28" s="10">
        <f t="shared" si="5"/>
        <v>40.44</v>
      </c>
      <c r="H28" s="10">
        <f t="shared" si="4"/>
        <v>58.04</v>
      </c>
      <c r="I28" s="6">
        <v>12</v>
      </c>
      <c r="J28" s="12" t="s">
        <v>27</v>
      </c>
    </row>
    <row r="29" spans="1:10" ht="26.25" customHeight="1">
      <c r="A29" s="6">
        <v>13</v>
      </c>
      <c r="B29" s="8" t="s">
        <v>33</v>
      </c>
      <c r="C29" s="6">
        <v>13</v>
      </c>
      <c r="D29" s="6">
        <v>56</v>
      </c>
      <c r="E29" s="10">
        <f t="shared" si="3"/>
        <v>22.4</v>
      </c>
      <c r="F29" s="6">
        <v>59.2</v>
      </c>
      <c r="G29" s="10">
        <f t="shared" si="5"/>
        <v>35.520000000000003</v>
      </c>
      <c r="H29" s="10">
        <f t="shared" si="4"/>
        <v>57.92</v>
      </c>
      <c r="I29" s="6">
        <v>13</v>
      </c>
      <c r="J29" s="12" t="s">
        <v>27</v>
      </c>
    </row>
    <row r="30" spans="1:10" ht="26.25" customHeight="1">
      <c r="A30" s="6">
        <v>14</v>
      </c>
      <c r="B30" s="8" t="s">
        <v>34</v>
      </c>
      <c r="C30" s="6">
        <v>6</v>
      </c>
      <c r="D30" s="6">
        <v>46</v>
      </c>
      <c r="E30" s="10">
        <f t="shared" si="3"/>
        <v>18.399999999999999</v>
      </c>
      <c r="F30" s="6">
        <v>65.599999999999994</v>
      </c>
      <c r="G30" s="10">
        <f t="shared" si="5"/>
        <v>39.36</v>
      </c>
      <c r="H30" s="10">
        <f t="shared" si="4"/>
        <v>57.76</v>
      </c>
      <c r="I30" s="6">
        <v>14</v>
      </c>
      <c r="J30" s="12" t="s">
        <v>27</v>
      </c>
    </row>
    <row r="31" spans="1:10" ht="26.25" customHeight="1">
      <c r="A31" s="6">
        <v>15</v>
      </c>
      <c r="B31" s="8" t="s">
        <v>35</v>
      </c>
      <c r="C31" s="6">
        <v>11</v>
      </c>
      <c r="D31" s="6">
        <v>48</v>
      </c>
      <c r="E31" s="10">
        <f t="shared" si="3"/>
        <v>19.2</v>
      </c>
      <c r="F31" s="6">
        <v>62.5</v>
      </c>
      <c r="G31" s="10">
        <f t="shared" si="5"/>
        <v>37.5</v>
      </c>
      <c r="H31" s="10">
        <f t="shared" si="4"/>
        <v>56.7</v>
      </c>
      <c r="I31" s="6">
        <v>15</v>
      </c>
      <c r="J31" s="12" t="s">
        <v>31</v>
      </c>
    </row>
    <row r="32" spans="1:10" ht="26.25" customHeight="1">
      <c r="A32" s="6">
        <v>16</v>
      </c>
      <c r="B32" s="8" t="s">
        <v>36</v>
      </c>
      <c r="C32" s="6">
        <v>8</v>
      </c>
      <c r="D32" s="13">
        <v>33.5</v>
      </c>
      <c r="E32" s="10">
        <f t="shared" si="3"/>
        <v>13.4</v>
      </c>
      <c r="F32" s="6">
        <v>61</v>
      </c>
      <c r="G32" s="10">
        <f t="shared" si="5"/>
        <v>36.6</v>
      </c>
      <c r="H32" s="10">
        <f t="shared" si="4"/>
        <v>50</v>
      </c>
      <c r="I32" s="6">
        <v>16</v>
      </c>
      <c r="J32" s="12" t="s">
        <v>31</v>
      </c>
    </row>
    <row r="33" spans="1:12" ht="26.25" customHeight="1">
      <c r="A33" s="6">
        <v>17</v>
      </c>
      <c r="B33" s="8" t="s">
        <v>37</v>
      </c>
      <c r="C33" s="6">
        <v>9</v>
      </c>
      <c r="D33" s="6">
        <v>25</v>
      </c>
      <c r="E33" s="10">
        <f t="shared" si="3"/>
        <v>10</v>
      </c>
      <c r="F33" s="6">
        <v>65.8</v>
      </c>
      <c r="G33" s="10">
        <f t="shared" si="5"/>
        <v>39.479999999999997</v>
      </c>
      <c r="H33" s="10">
        <f t="shared" si="4"/>
        <v>49.48</v>
      </c>
      <c r="I33" s="6">
        <v>17</v>
      </c>
      <c r="J33" s="12" t="s">
        <v>31</v>
      </c>
    </row>
    <row r="34" spans="1:12" ht="26.25" customHeight="1">
      <c r="A34" s="15" t="s">
        <v>47</v>
      </c>
      <c r="B34" s="15"/>
      <c r="C34" s="15"/>
      <c r="D34" s="15"/>
      <c r="E34" s="15"/>
      <c r="F34" s="15"/>
      <c r="G34" s="15"/>
      <c r="H34" s="15"/>
      <c r="I34" s="15"/>
      <c r="J34" s="15"/>
    </row>
    <row r="35" spans="1:12" s="14" customFormat="1">
      <c r="A35" s="16" t="s">
        <v>1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2" ht="9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2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2" ht="29.25" customHeight="1">
      <c r="A38" s="1" t="s">
        <v>3</v>
      </c>
      <c r="B38" s="1" t="s">
        <v>4</v>
      </c>
      <c r="C38" s="2" t="s">
        <v>5</v>
      </c>
      <c r="D38" s="2" t="s">
        <v>11</v>
      </c>
      <c r="E38" s="2" t="s">
        <v>12</v>
      </c>
      <c r="F38" s="2" t="s">
        <v>49</v>
      </c>
      <c r="G38" s="2" t="s">
        <v>48</v>
      </c>
      <c r="H38" s="2" t="s">
        <v>8</v>
      </c>
      <c r="I38" s="1" t="s">
        <v>9</v>
      </c>
      <c r="J38" s="1" t="s">
        <v>10</v>
      </c>
    </row>
    <row r="39" spans="1:12" ht="22.5" customHeight="1">
      <c r="A39" s="1">
        <v>1</v>
      </c>
      <c r="B39" s="1" t="s">
        <v>13</v>
      </c>
      <c r="C39" s="1">
        <v>1</v>
      </c>
      <c r="D39" s="1">
        <v>61</v>
      </c>
      <c r="E39" s="1">
        <f>D39*0.4</f>
        <v>24.400000000000002</v>
      </c>
      <c r="F39" s="1">
        <v>68</v>
      </c>
      <c r="G39" s="1">
        <f>F39*0.6</f>
        <v>40.799999999999997</v>
      </c>
      <c r="H39" s="1">
        <f>E39+G39</f>
        <v>65.2</v>
      </c>
      <c r="I39" s="1">
        <v>1</v>
      </c>
      <c r="J39" s="1" t="s">
        <v>45</v>
      </c>
    </row>
    <row r="40" spans="1:12" ht="18.75" customHeight="1">
      <c r="A40" s="15" t="s">
        <v>50</v>
      </c>
      <c r="B40" s="15"/>
      <c r="C40" s="15"/>
      <c r="D40" s="15"/>
      <c r="E40" s="15"/>
      <c r="F40" s="15"/>
    </row>
    <row r="41" spans="1:12">
      <c r="A41" s="16" t="s">
        <v>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31.5" customHeight="1">
      <c r="A44" s="1" t="s">
        <v>3</v>
      </c>
      <c r="B44" s="1" t="s">
        <v>4</v>
      </c>
      <c r="C44" s="2" t="s">
        <v>5</v>
      </c>
      <c r="D44" s="2" t="s">
        <v>11</v>
      </c>
      <c r="E44" s="2" t="s">
        <v>12</v>
      </c>
      <c r="F44" s="2" t="s">
        <v>52</v>
      </c>
      <c r="G44" s="2" t="s">
        <v>7</v>
      </c>
      <c r="H44" s="21" t="s">
        <v>49</v>
      </c>
      <c r="I44" s="2" t="s">
        <v>53</v>
      </c>
      <c r="J44" s="2" t="s">
        <v>8</v>
      </c>
      <c r="K44" s="1" t="s">
        <v>9</v>
      </c>
      <c r="L44" s="1" t="s">
        <v>10</v>
      </c>
    </row>
    <row r="45" spans="1:12" ht="28.5" customHeight="1">
      <c r="A45" s="1">
        <v>1</v>
      </c>
      <c r="B45" s="1" t="s">
        <v>14</v>
      </c>
      <c r="C45" s="1">
        <v>1</v>
      </c>
      <c r="D45" s="1">
        <v>61.5</v>
      </c>
      <c r="E45" s="1">
        <f>D45*0.4</f>
        <v>24.6</v>
      </c>
      <c r="F45" s="1">
        <v>50</v>
      </c>
      <c r="G45" s="1">
        <f>F45*0.2</f>
        <v>10</v>
      </c>
      <c r="H45" s="1">
        <v>84.67</v>
      </c>
      <c r="I45" s="19">
        <f>H45*0.4</f>
        <v>33.868000000000002</v>
      </c>
      <c r="J45" s="5">
        <f>E45+G45+I45</f>
        <v>68.468000000000004</v>
      </c>
      <c r="K45" s="1">
        <v>1</v>
      </c>
      <c r="L45" s="20" t="s">
        <v>45</v>
      </c>
    </row>
    <row r="46" spans="1:12" ht="21" customHeight="1">
      <c r="A46" s="15" t="s">
        <v>51</v>
      </c>
      <c r="B46" s="15"/>
      <c r="C46" s="15"/>
      <c r="D46" s="15"/>
      <c r="E46" s="15"/>
      <c r="F46" s="15"/>
    </row>
  </sheetData>
  <mergeCells count="24">
    <mergeCell ref="A46:F46"/>
    <mergeCell ref="A1:J2"/>
    <mergeCell ref="A35:J36"/>
    <mergeCell ref="A41:L42"/>
    <mergeCell ref="A3:J3"/>
    <mergeCell ref="A37:J37"/>
    <mergeCell ref="A43:L43"/>
    <mergeCell ref="A40:F40"/>
    <mergeCell ref="L6:Q6"/>
    <mergeCell ref="R6:U6"/>
    <mergeCell ref="W6:AB6"/>
    <mergeCell ref="AC6:AF6"/>
    <mergeCell ref="L7:Q7"/>
    <mergeCell ref="R7:U7"/>
    <mergeCell ref="W7:AB7"/>
    <mergeCell ref="AC7:AF7"/>
    <mergeCell ref="A34:F34"/>
    <mergeCell ref="G34:J34"/>
    <mergeCell ref="A11:F11"/>
    <mergeCell ref="G11:J11"/>
    <mergeCell ref="A12:F12"/>
    <mergeCell ref="G12:J12"/>
    <mergeCell ref="A13:J14"/>
    <mergeCell ref="A15:J15"/>
  </mergeCells>
  <phoneticPr fontId="1" type="noConversion"/>
  <pageMargins left="0.22" right="0.16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总成绩汇总表</vt:lpstr>
      <vt:lpstr>Sheet2</vt:lpstr>
      <vt:lpstr>Sheet3</vt:lpstr>
      <vt:lpstr>总成绩汇总表!Print_Area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2017-11-14T03:01:55Z</dcterms:modified>
</cp:coreProperties>
</file>