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90" windowWidth="23715" windowHeight="9630" activeTab="1"/>
  </bookViews>
  <sheets>
    <sheet name="Sheet1" sheetId="1" r:id="rId1"/>
    <sheet name="Sheet4" sheetId="4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H12" i="1" l="1"/>
  <c r="T12" i="1"/>
  <c r="Q13" i="1"/>
  <c r="R12" i="1"/>
  <c r="O13" i="1"/>
  <c r="P12" i="1"/>
  <c r="M13" i="1"/>
  <c r="N12" i="1"/>
  <c r="K13" i="1"/>
  <c r="L12" i="1"/>
  <c r="I13" i="1"/>
  <c r="J12" i="1"/>
  <c r="E13" i="1"/>
  <c r="F12" i="1"/>
  <c r="B13" i="1" l="1"/>
  <c r="R13" i="1" s="1"/>
  <c r="D13" i="1"/>
  <c r="C13" i="1"/>
  <c r="S11" i="1"/>
  <c r="T11" i="1" s="1"/>
  <c r="R11" i="1"/>
  <c r="P11" i="1"/>
  <c r="N11" i="1"/>
  <c r="L11" i="1"/>
  <c r="J11" i="1"/>
  <c r="H11" i="1"/>
  <c r="G11" i="1"/>
  <c r="F11" i="1"/>
  <c r="S10" i="1"/>
  <c r="T10" i="1" s="1"/>
  <c r="R10" i="1"/>
  <c r="P10" i="1"/>
  <c r="N10" i="1"/>
  <c r="L10" i="1"/>
  <c r="J10" i="1"/>
  <c r="G10" i="1"/>
  <c r="H10" i="1" s="1"/>
  <c r="F10" i="1"/>
  <c r="R9" i="1"/>
  <c r="P9" i="1"/>
  <c r="N9" i="1"/>
  <c r="L9" i="1"/>
  <c r="J9" i="1"/>
  <c r="G9" i="1"/>
  <c r="H9" i="1" s="1"/>
  <c r="F9" i="1"/>
  <c r="R8" i="1"/>
  <c r="P8" i="1"/>
  <c r="N8" i="1"/>
  <c r="L8" i="1"/>
  <c r="J8" i="1"/>
  <c r="H8" i="1"/>
  <c r="G8" i="1"/>
  <c r="S8" i="1" s="1"/>
  <c r="T8" i="1" s="1"/>
  <c r="F8" i="1"/>
  <c r="S7" i="1"/>
  <c r="T7" i="1" s="1"/>
  <c r="R7" i="1"/>
  <c r="P7" i="1"/>
  <c r="N7" i="1"/>
  <c r="L7" i="1"/>
  <c r="J7" i="1"/>
  <c r="H7" i="1"/>
  <c r="G7" i="1"/>
  <c r="F7" i="1"/>
  <c r="S6" i="1"/>
  <c r="T6" i="1" s="1"/>
  <c r="R6" i="1"/>
  <c r="P6" i="1"/>
  <c r="N6" i="1"/>
  <c r="L6" i="1"/>
  <c r="J6" i="1"/>
  <c r="G6" i="1"/>
  <c r="H6" i="1" s="1"/>
  <c r="F6" i="1"/>
  <c r="R5" i="1"/>
  <c r="P5" i="1"/>
  <c r="N5" i="1"/>
  <c r="L5" i="1"/>
  <c r="J5" i="1"/>
  <c r="G5" i="1"/>
  <c r="H5" i="1" s="1"/>
  <c r="F5" i="1"/>
  <c r="R4" i="1"/>
  <c r="P4" i="1"/>
  <c r="N4" i="1"/>
  <c r="L4" i="1"/>
  <c r="J4" i="1"/>
  <c r="H4" i="1"/>
  <c r="G4" i="1"/>
  <c r="F4" i="1"/>
  <c r="G13" i="1" l="1"/>
  <c r="H13" i="1" s="1"/>
  <c r="S5" i="1"/>
  <c r="T5" i="1" s="1"/>
  <c r="S9" i="1"/>
  <c r="T9" i="1" s="1"/>
  <c r="S4" i="1"/>
  <c r="S13" i="1" s="1"/>
  <c r="T13" i="1" s="1"/>
  <c r="L13" i="1"/>
  <c r="P13" i="1"/>
  <c r="F13" i="1"/>
  <c r="J13" i="1"/>
  <c r="N13" i="1"/>
  <c r="T4" i="1" l="1"/>
</calcChain>
</file>

<file path=xl/sharedStrings.xml><?xml version="1.0" encoding="utf-8"?>
<sst xmlns="http://schemas.openxmlformats.org/spreadsheetml/2006/main" count="52" uniqueCount="35">
  <si>
    <t>年份</t>
    <phoneticPr fontId="2" type="noConversion"/>
  </si>
  <si>
    <t>招聘总数</t>
    <phoneticPr fontId="2" type="noConversion"/>
  </si>
  <si>
    <t>性别</t>
    <phoneticPr fontId="2" type="noConversion"/>
  </si>
  <si>
    <t>招聘少数民族情况</t>
    <phoneticPr fontId="2" type="noConversion"/>
  </si>
  <si>
    <t>招聘我州五种主体少数民族情况</t>
    <phoneticPr fontId="2" type="noConversion"/>
  </si>
  <si>
    <t>招聘其他少数民族情况</t>
    <phoneticPr fontId="2" type="noConversion"/>
  </si>
  <si>
    <t>男</t>
    <phoneticPr fontId="2" type="noConversion"/>
  </si>
  <si>
    <t>女</t>
    <phoneticPr fontId="2" type="noConversion"/>
  </si>
  <si>
    <t>总数</t>
    <phoneticPr fontId="2" type="noConversion"/>
  </si>
  <si>
    <t>占招聘比例</t>
    <phoneticPr fontId="2" type="noConversion"/>
  </si>
  <si>
    <t>小计</t>
    <phoneticPr fontId="2" type="noConversion"/>
  </si>
  <si>
    <t>傣族</t>
    <phoneticPr fontId="2" type="noConversion"/>
  </si>
  <si>
    <t>景颇族</t>
    <phoneticPr fontId="2" type="noConversion"/>
  </si>
  <si>
    <t>傈僳族</t>
    <phoneticPr fontId="2" type="noConversion"/>
  </si>
  <si>
    <t>阿昌族</t>
    <phoneticPr fontId="2" type="noConversion"/>
  </si>
  <si>
    <t>德昂族</t>
    <phoneticPr fontId="2" type="noConversion"/>
  </si>
  <si>
    <t>合计</t>
    <phoneticPr fontId="2" type="noConversion"/>
  </si>
  <si>
    <t xml:space="preserve"> </t>
    <phoneticPr fontId="2" type="noConversion"/>
  </si>
  <si>
    <t>2010-2018年事业单位工作人员招聘情况（聘用）</t>
    <phoneticPr fontId="2" type="noConversion"/>
  </si>
  <si>
    <t>2019年德宏州公开考核招聘缅语专业优秀人才岗位表</t>
    <phoneticPr fontId="2" type="noConversion"/>
  </si>
  <si>
    <t>招聘单位</t>
    <phoneticPr fontId="2" type="noConversion"/>
  </si>
  <si>
    <t>招聘人数</t>
    <phoneticPr fontId="2" type="noConversion"/>
  </si>
  <si>
    <t>专业条件</t>
    <phoneticPr fontId="2" type="noConversion"/>
  </si>
  <si>
    <t>学历要求</t>
    <phoneticPr fontId="2" type="noConversion"/>
  </si>
  <si>
    <t>备注</t>
    <phoneticPr fontId="2" type="noConversion"/>
  </si>
  <si>
    <t>德宏职业学院</t>
    <phoneticPr fontId="2" type="noConversion"/>
  </si>
  <si>
    <t>缅语理论教师</t>
    <phoneticPr fontId="2" type="noConversion"/>
  </si>
  <si>
    <t>缅甸语</t>
    <phoneticPr fontId="2" type="noConversion"/>
  </si>
  <si>
    <t>德宏团结报社</t>
    <phoneticPr fontId="2" type="noConversion"/>
  </si>
  <si>
    <t>缅语编辑</t>
    <phoneticPr fontId="2" type="noConversion"/>
  </si>
  <si>
    <t>缅语教学</t>
    <phoneticPr fontId="2" type="noConversion"/>
  </si>
  <si>
    <t xml:space="preserve">招聘岗位 </t>
    <phoneticPr fontId="2" type="noConversion"/>
  </si>
  <si>
    <t>普通招生计划二本及以上（不含专升本）、学士学位及以上</t>
    <phoneticPr fontId="2" type="noConversion"/>
  </si>
  <si>
    <t>瑞丽市职业中学</t>
    <phoneticPr fontId="2" type="noConversion"/>
  </si>
  <si>
    <t>陇川县职业中学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</si>
</sst>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8"/>
      <color theme="1"/>
      <name val="方正小标宋_GBK"/>
      <family val="4"/>
      <charset val="134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0" fontId="0" fillId="0" borderId="17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10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2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0" fontId="0" fillId="0" borderId="28" xfId="0" applyNumberFormat="1" applyBorder="1" applyAlignment="1">
      <alignment horizontal="center" vertical="center"/>
    </xf>
    <xf numFmtId="10" fontId="0" fillId="0" borderId="29" xfId="0" applyNumberFormat="1" applyBorder="1" applyAlignment="1">
      <alignment horizontal="center" vertical="center"/>
    </xf>
    <xf numFmtId="10" fontId="0" fillId="0" borderId="25" xfId="0" applyNumberFormat="1" applyBorder="1" applyAlignment="1">
      <alignment horizontal="center" vertical="center"/>
    </xf>
    <xf numFmtId="10" fontId="0" fillId="0" borderId="26" xfId="0" applyNumberFormat="1" applyBorder="1" applyAlignment="1">
      <alignment horizontal="center" vertical="center"/>
    </xf>
    <xf numFmtId="10" fontId="0" fillId="0" borderId="3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10" fontId="0" fillId="0" borderId="24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37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activeCell="B8" sqref="B8"/>
    </sheetView>
  </sheetViews>
  <sheetFormatPr defaultRowHeight="13.5" x14ac:dyDescent="0.15"/>
  <cols>
    <col min="1" max="1" width="5.125" customWidth="1"/>
    <col min="2" max="2" width="5.875" customWidth="1"/>
    <col min="3" max="4" width="4" customWidth="1"/>
    <col min="5" max="5" width="5.375" customWidth="1"/>
    <col min="6" max="6" width="10.25" customWidth="1"/>
    <col min="7" max="7" width="4.875" customWidth="1"/>
    <col min="8" max="8" width="10.25" customWidth="1"/>
    <col min="9" max="9" width="5.25" customWidth="1"/>
    <col min="10" max="10" width="10.25" customWidth="1"/>
    <col min="11" max="11" width="6.625" customWidth="1"/>
    <col min="12" max="12" width="7.875" customWidth="1"/>
    <col min="13" max="13" width="6.625" customWidth="1"/>
    <col min="14" max="14" width="7.75" customWidth="1"/>
    <col min="15" max="15" width="6.625" customWidth="1"/>
    <col min="16" max="16" width="7.375" customWidth="1"/>
    <col min="17" max="17" width="4.875" customWidth="1"/>
    <col min="18" max="18" width="8.125" customWidth="1"/>
    <col min="19" max="19" width="5.75" customWidth="1"/>
    <col min="20" max="20" width="6.75" customWidth="1"/>
  </cols>
  <sheetData>
    <row r="1" spans="1:20" ht="23.25" thickBot="1" x14ac:dyDescent="0.2">
      <c r="A1" s="67" t="s">
        <v>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s="1" customFormat="1" ht="33" customHeight="1" thickBot="1" x14ac:dyDescent="0.2">
      <c r="A2" s="68" t="s">
        <v>0</v>
      </c>
      <c r="B2" s="68" t="s">
        <v>1</v>
      </c>
      <c r="C2" s="70" t="s">
        <v>2</v>
      </c>
      <c r="D2" s="71"/>
      <c r="E2" s="69" t="s">
        <v>3</v>
      </c>
      <c r="F2" s="68"/>
      <c r="G2" s="69" t="s">
        <v>4</v>
      </c>
      <c r="H2" s="68"/>
      <c r="I2" s="68"/>
      <c r="J2" s="68"/>
      <c r="K2" s="68"/>
      <c r="L2" s="68"/>
      <c r="M2" s="68"/>
      <c r="N2" s="68"/>
      <c r="O2" s="68"/>
      <c r="P2" s="68"/>
      <c r="Q2" s="68"/>
      <c r="R2" s="70"/>
      <c r="S2" s="72" t="s">
        <v>5</v>
      </c>
      <c r="T2" s="73"/>
    </row>
    <row r="3" spans="1:20" s="1" customFormat="1" ht="50.1" customHeight="1" thickBot="1" x14ac:dyDescent="0.2">
      <c r="A3" s="69"/>
      <c r="B3" s="69"/>
      <c r="C3" s="2" t="s">
        <v>6</v>
      </c>
      <c r="D3" s="3" t="s">
        <v>7</v>
      </c>
      <c r="E3" s="4" t="s">
        <v>8</v>
      </c>
      <c r="F3" s="5" t="s">
        <v>9</v>
      </c>
      <c r="G3" s="6" t="s">
        <v>10</v>
      </c>
      <c r="H3" s="5" t="s">
        <v>9</v>
      </c>
      <c r="I3" s="2" t="s">
        <v>11</v>
      </c>
      <c r="J3" s="5" t="s">
        <v>9</v>
      </c>
      <c r="K3" s="2" t="s">
        <v>12</v>
      </c>
      <c r="L3" s="5" t="s">
        <v>9</v>
      </c>
      <c r="M3" s="2" t="s">
        <v>13</v>
      </c>
      <c r="N3" s="5" t="s">
        <v>9</v>
      </c>
      <c r="O3" s="2" t="s">
        <v>14</v>
      </c>
      <c r="P3" s="5" t="s">
        <v>9</v>
      </c>
      <c r="Q3" s="2" t="s">
        <v>15</v>
      </c>
      <c r="R3" s="7" t="s">
        <v>9</v>
      </c>
      <c r="S3" s="6" t="s">
        <v>8</v>
      </c>
      <c r="T3" s="8" t="s">
        <v>9</v>
      </c>
    </row>
    <row r="4" spans="1:20" s="1" customFormat="1" ht="35.1" customHeight="1" x14ac:dyDescent="0.15">
      <c r="A4" s="9">
        <v>2010</v>
      </c>
      <c r="B4" s="10">
        <v>707</v>
      </c>
      <c r="C4" s="10"/>
      <c r="D4" s="11"/>
      <c r="E4" s="12">
        <v>222</v>
      </c>
      <c r="F4" s="13">
        <f>E4/B4</f>
        <v>0.31400282885431402</v>
      </c>
      <c r="G4" s="12">
        <f>I4+K4+M4+O4+Q4</f>
        <v>209</v>
      </c>
      <c r="H4" s="14">
        <f>G4/B4</f>
        <v>0.29561527581329561</v>
      </c>
      <c r="I4" s="10">
        <v>122</v>
      </c>
      <c r="J4" s="15">
        <f>I4/B4</f>
        <v>0.17256011315417255</v>
      </c>
      <c r="K4" s="10">
        <v>51</v>
      </c>
      <c r="L4" s="15">
        <f>K4/B4</f>
        <v>7.2135785007072142E-2</v>
      </c>
      <c r="M4" s="10">
        <v>15</v>
      </c>
      <c r="N4" s="15">
        <f>M4/B4</f>
        <v>2.1216407355021217E-2</v>
      </c>
      <c r="O4" s="10">
        <v>16</v>
      </c>
      <c r="P4" s="15">
        <f>O4/B4</f>
        <v>2.2630834512022632E-2</v>
      </c>
      <c r="Q4" s="10">
        <v>5</v>
      </c>
      <c r="R4" s="16">
        <f>Q4/B4</f>
        <v>7.0721357850070717E-3</v>
      </c>
      <c r="S4" s="12">
        <f>E4-G4</f>
        <v>13</v>
      </c>
      <c r="T4" s="17">
        <f>S4/B4</f>
        <v>1.8387553041018388E-2</v>
      </c>
    </row>
    <row r="5" spans="1:20" s="27" customFormat="1" ht="35.1" customHeight="1" x14ac:dyDescent="0.15">
      <c r="A5" s="18">
        <v>2011</v>
      </c>
      <c r="B5" s="19">
        <v>732</v>
      </c>
      <c r="C5" s="19"/>
      <c r="D5" s="20"/>
      <c r="E5" s="21">
        <v>218</v>
      </c>
      <c r="F5" s="22">
        <f>E5/B5</f>
        <v>0.29781420765027322</v>
      </c>
      <c r="G5" s="21">
        <f>I5+K5+M5+O5+Q5</f>
        <v>201</v>
      </c>
      <c r="H5" s="23">
        <f>G5/B5</f>
        <v>0.27459016393442626</v>
      </c>
      <c r="I5" s="19">
        <v>137</v>
      </c>
      <c r="J5" s="24">
        <f>I5/B5</f>
        <v>0.1871584699453552</v>
      </c>
      <c r="K5" s="19">
        <v>38</v>
      </c>
      <c r="L5" s="24">
        <f>K5/B5</f>
        <v>5.1912568306010931E-2</v>
      </c>
      <c r="M5" s="19">
        <v>6</v>
      </c>
      <c r="N5" s="24">
        <f>M5/B5</f>
        <v>8.1967213114754103E-3</v>
      </c>
      <c r="O5" s="19">
        <v>18</v>
      </c>
      <c r="P5" s="24">
        <f>O5/B5</f>
        <v>2.4590163934426229E-2</v>
      </c>
      <c r="Q5" s="19">
        <v>2</v>
      </c>
      <c r="R5" s="25">
        <f>Q5/B5</f>
        <v>2.7322404371584699E-3</v>
      </c>
      <c r="S5" s="21">
        <f t="shared" ref="S5:S11" si="0">E5-G5</f>
        <v>17</v>
      </c>
      <c r="T5" s="26">
        <f>S5/B5</f>
        <v>2.3224043715846996E-2</v>
      </c>
    </row>
    <row r="6" spans="1:20" s="27" customFormat="1" ht="35.1" customHeight="1" thickBot="1" x14ac:dyDescent="0.2">
      <c r="A6" s="28">
        <v>2012</v>
      </c>
      <c r="B6" s="29">
        <v>979</v>
      </c>
      <c r="C6" s="29"/>
      <c r="D6" s="30"/>
      <c r="E6" s="31">
        <v>263</v>
      </c>
      <c r="F6" s="32">
        <f>E6/B6</f>
        <v>0.26864147088866192</v>
      </c>
      <c r="G6" s="31">
        <f t="shared" ref="G6:G10" si="1">I6+K6+M6+O6+Q6</f>
        <v>240</v>
      </c>
      <c r="H6" s="33">
        <f t="shared" ref="H6:H13" si="2">G6/B6</f>
        <v>0.24514811031664965</v>
      </c>
      <c r="I6" s="29">
        <v>139</v>
      </c>
      <c r="J6" s="34">
        <f t="shared" ref="J6:J13" si="3">I6/B6</f>
        <v>0.14198161389172625</v>
      </c>
      <c r="K6" s="29">
        <v>55</v>
      </c>
      <c r="L6" s="34">
        <f t="shared" ref="L6:L13" si="4">K6/B6</f>
        <v>5.6179775280898875E-2</v>
      </c>
      <c r="M6" s="29">
        <v>22</v>
      </c>
      <c r="N6" s="34">
        <f t="shared" ref="N6:N13" si="5">M6/B6</f>
        <v>2.247191011235955E-2</v>
      </c>
      <c r="O6" s="29">
        <v>19</v>
      </c>
      <c r="P6" s="34">
        <f t="shared" ref="P6:P13" si="6">O6/B6</f>
        <v>1.9407558733401432E-2</v>
      </c>
      <c r="Q6" s="29">
        <v>5</v>
      </c>
      <c r="R6" s="35">
        <f t="shared" ref="R6:R13" si="7">Q6/B6</f>
        <v>5.1072522982635342E-3</v>
      </c>
      <c r="S6" s="31">
        <f t="shared" si="0"/>
        <v>23</v>
      </c>
      <c r="T6" s="36">
        <f t="shared" ref="T6:T13" si="8">S6/B6</f>
        <v>2.3493360572012258E-2</v>
      </c>
    </row>
    <row r="7" spans="1:20" s="27" customFormat="1" ht="35.1" customHeight="1" x14ac:dyDescent="0.15">
      <c r="A7" s="37">
        <v>2013</v>
      </c>
      <c r="B7" s="38">
        <v>955</v>
      </c>
      <c r="C7" s="38"/>
      <c r="D7" s="39"/>
      <c r="E7" s="40">
        <v>254</v>
      </c>
      <c r="F7" s="17">
        <f t="shared" ref="F7:F13" si="9">E7/B7</f>
        <v>0.26596858638743454</v>
      </c>
      <c r="G7" s="41">
        <f t="shared" si="1"/>
        <v>227</v>
      </c>
      <c r="H7" s="42">
        <f t="shared" si="2"/>
        <v>0.23769633507853402</v>
      </c>
      <c r="I7" s="38">
        <v>133</v>
      </c>
      <c r="J7" s="15">
        <f t="shared" si="3"/>
        <v>0.13926701570680627</v>
      </c>
      <c r="K7" s="38">
        <v>55</v>
      </c>
      <c r="L7" s="15">
        <f t="shared" si="4"/>
        <v>5.7591623036649213E-2</v>
      </c>
      <c r="M7" s="38">
        <v>18</v>
      </c>
      <c r="N7" s="15">
        <f t="shared" si="5"/>
        <v>1.8848167539267015E-2</v>
      </c>
      <c r="O7" s="38">
        <v>19</v>
      </c>
      <c r="P7" s="15">
        <f t="shared" si="6"/>
        <v>1.9895287958115182E-2</v>
      </c>
      <c r="Q7" s="38">
        <v>2</v>
      </c>
      <c r="R7" s="43">
        <f t="shared" si="7"/>
        <v>2.0942408376963353E-3</v>
      </c>
      <c r="S7" s="41">
        <f t="shared" si="0"/>
        <v>27</v>
      </c>
      <c r="T7" s="44">
        <f t="shared" si="8"/>
        <v>2.8272251308900525E-2</v>
      </c>
    </row>
    <row r="8" spans="1:20" s="27" customFormat="1" ht="35.1" customHeight="1" x14ac:dyDescent="0.15">
      <c r="A8" s="18">
        <v>2014</v>
      </c>
      <c r="B8" s="19">
        <v>733</v>
      </c>
      <c r="C8" s="19"/>
      <c r="D8" s="20"/>
      <c r="E8" s="21">
        <v>196</v>
      </c>
      <c r="F8" s="26">
        <f t="shared" si="9"/>
        <v>0.26739427012278311</v>
      </c>
      <c r="G8" s="21">
        <f t="shared" si="1"/>
        <v>162</v>
      </c>
      <c r="H8" s="45">
        <f t="shared" si="2"/>
        <v>0.22100954979536153</v>
      </c>
      <c r="I8" s="19">
        <v>85</v>
      </c>
      <c r="J8" s="24">
        <f t="shared" si="3"/>
        <v>0.11596180081855388</v>
      </c>
      <c r="K8" s="19">
        <v>47</v>
      </c>
      <c r="L8" s="24">
        <f t="shared" si="4"/>
        <v>6.4120054570259211E-2</v>
      </c>
      <c r="M8" s="19">
        <v>17</v>
      </c>
      <c r="N8" s="24">
        <f t="shared" si="5"/>
        <v>2.3192360163710776E-2</v>
      </c>
      <c r="O8" s="19">
        <v>12</v>
      </c>
      <c r="P8" s="24">
        <f t="shared" si="6"/>
        <v>1.6371077762619372E-2</v>
      </c>
      <c r="Q8" s="19">
        <v>1</v>
      </c>
      <c r="R8" s="46">
        <f t="shared" si="7"/>
        <v>1.364256480218281E-3</v>
      </c>
      <c r="S8" s="21">
        <f t="shared" si="0"/>
        <v>34</v>
      </c>
      <c r="T8" s="26">
        <f t="shared" si="8"/>
        <v>4.6384720327421552E-2</v>
      </c>
    </row>
    <row r="9" spans="1:20" s="27" customFormat="1" ht="35.1" customHeight="1" x14ac:dyDescent="0.15">
      <c r="A9" s="18">
        <v>2015</v>
      </c>
      <c r="B9" s="19">
        <v>826</v>
      </c>
      <c r="C9" s="19"/>
      <c r="D9" s="20"/>
      <c r="E9" s="21">
        <v>202</v>
      </c>
      <c r="F9" s="26">
        <f t="shared" si="9"/>
        <v>0.24455205811138014</v>
      </c>
      <c r="G9" s="21">
        <f t="shared" si="1"/>
        <v>171</v>
      </c>
      <c r="H9" s="45">
        <f t="shared" si="2"/>
        <v>0.20702179176755447</v>
      </c>
      <c r="I9" s="19">
        <v>99</v>
      </c>
      <c r="J9" s="24">
        <f t="shared" si="3"/>
        <v>0.11985472154963681</v>
      </c>
      <c r="K9" s="19">
        <v>37</v>
      </c>
      <c r="L9" s="24">
        <f t="shared" si="4"/>
        <v>4.4794188861985475E-2</v>
      </c>
      <c r="M9" s="19">
        <v>19</v>
      </c>
      <c r="N9" s="24">
        <f t="shared" si="5"/>
        <v>2.3002421307506054E-2</v>
      </c>
      <c r="O9" s="19">
        <v>14</v>
      </c>
      <c r="P9" s="24">
        <f t="shared" si="6"/>
        <v>1.6949152542372881E-2</v>
      </c>
      <c r="Q9" s="19">
        <v>2</v>
      </c>
      <c r="R9" s="46">
        <f t="shared" si="7"/>
        <v>2.4213075060532689E-3</v>
      </c>
      <c r="S9" s="21">
        <f t="shared" si="0"/>
        <v>31</v>
      </c>
      <c r="T9" s="26">
        <f t="shared" si="8"/>
        <v>3.7530266343825669E-2</v>
      </c>
    </row>
    <row r="10" spans="1:20" s="27" customFormat="1" ht="35.1" customHeight="1" x14ac:dyDescent="0.15">
      <c r="A10" s="18">
        <v>2016</v>
      </c>
      <c r="B10" s="19">
        <v>715</v>
      </c>
      <c r="C10" s="19"/>
      <c r="D10" s="20"/>
      <c r="E10" s="21">
        <v>153</v>
      </c>
      <c r="F10" s="26">
        <f t="shared" si="9"/>
        <v>0.213986013986014</v>
      </c>
      <c r="G10" s="21">
        <f t="shared" si="1"/>
        <v>114</v>
      </c>
      <c r="H10" s="45">
        <f t="shared" si="2"/>
        <v>0.15944055944055943</v>
      </c>
      <c r="I10" s="19">
        <v>61</v>
      </c>
      <c r="J10" s="24">
        <f t="shared" si="3"/>
        <v>8.5314685314685321E-2</v>
      </c>
      <c r="K10" s="19">
        <v>36</v>
      </c>
      <c r="L10" s="24">
        <f t="shared" si="4"/>
        <v>5.0349650349650353E-2</v>
      </c>
      <c r="M10" s="19">
        <v>6</v>
      </c>
      <c r="N10" s="24">
        <f t="shared" si="5"/>
        <v>8.3916083916083916E-3</v>
      </c>
      <c r="O10" s="19">
        <v>9</v>
      </c>
      <c r="P10" s="24">
        <f t="shared" si="6"/>
        <v>1.2587412587412588E-2</v>
      </c>
      <c r="Q10" s="19">
        <v>2</v>
      </c>
      <c r="R10" s="46">
        <f t="shared" si="7"/>
        <v>2.7972027972027972E-3</v>
      </c>
      <c r="S10" s="21">
        <f t="shared" si="0"/>
        <v>39</v>
      </c>
      <c r="T10" s="26">
        <f t="shared" si="8"/>
        <v>5.4545454545454543E-2</v>
      </c>
    </row>
    <row r="11" spans="1:20" s="27" customFormat="1" ht="35.1" customHeight="1" x14ac:dyDescent="0.15">
      <c r="A11" s="18">
        <v>2017</v>
      </c>
      <c r="B11" s="19">
        <v>688</v>
      </c>
      <c r="C11" s="19"/>
      <c r="D11" s="20"/>
      <c r="E11" s="21">
        <v>193</v>
      </c>
      <c r="F11" s="26">
        <f t="shared" si="9"/>
        <v>0.28052325581395349</v>
      </c>
      <c r="G11" s="21">
        <f>I11+K11+M11+O11+Q11</f>
        <v>170</v>
      </c>
      <c r="H11" s="45">
        <f t="shared" si="2"/>
        <v>0.24709302325581395</v>
      </c>
      <c r="I11" s="19">
        <v>102</v>
      </c>
      <c r="J11" s="24">
        <f t="shared" si="3"/>
        <v>0.14825581395348839</v>
      </c>
      <c r="K11" s="19">
        <v>43</v>
      </c>
      <c r="L11" s="24">
        <f t="shared" si="4"/>
        <v>6.25E-2</v>
      </c>
      <c r="M11" s="19">
        <v>9</v>
      </c>
      <c r="N11" s="24">
        <f t="shared" si="5"/>
        <v>1.308139534883721E-2</v>
      </c>
      <c r="O11" s="19">
        <v>15</v>
      </c>
      <c r="P11" s="24">
        <f t="shared" si="6"/>
        <v>2.1802325581395349E-2</v>
      </c>
      <c r="Q11" s="19">
        <v>1</v>
      </c>
      <c r="R11" s="46">
        <f t="shared" si="7"/>
        <v>1.4534883720930232E-3</v>
      </c>
      <c r="S11" s="21">
        <f t="shared" si="0"/>
        <v>23</v>
      </c>
      <c r="T11" s="26">
        <f t="shared" si="8"/>
        <v>3.3430232558139532E-2</v>
      </c>
    </row>
    <row r="12" spans="1:20" s="27" customFormat="1" ht="35.1" customHeight="1" x14ac:dyDescent="0.15">
      <c r="A12" s="49">
        <v>2018</v>
      </c>
      <c r="B12" s="50">
        <v>566</v>
      </c>
      <c r="C12" s="50"/>
      <c r="D12" s="51"/>
      <c r="E12" s="52">
        <v>154</v>
      </c>
      <c r="F12" s="53">
        <f t="shared" si="9"/>
        <v>0.27208480565371024</v>
      </c>
      <c r="G12" s="52">
        <v>140</v>
      </c>
      <c r="H12" s="45">
        <f t="shared" si="2"/>
        <v>0.24734982332155478</v>
      </c>
      <c r="I12" s="50">
        <v>75</v>
      </c>
      <c r="J12" s="54">
        <f t="shared" si="3"/>
        <v>0.13250883392226148</v>
      </c>
      <c r="K12" s="50">
        <v>45</v>
      </c>
      <c r="L12" s="54">
        <f t="shared" si="4"/>
        <v>7.9505300353356886E-2</v>
      </c>
      <c r="M12" s="50">
        <v>7</v>
      </c>
      <c r="N12" s="54">
        <f t="shared" si="5"/>
        <v>1.2367491166077738E-2</v>
      </c>
      <c r="O12" s="50">
        <v>12</v>
      </c>
      <c r="P12" s="54">
        <f t="shared" si="6"/>
        <v>2.1201413427561839E-2</v>
      </c>
      <c r="Q12" s="50">
        <v>1</v>
      </c>
      <c r="R12" s="55">
        <f t="shared" si="7"/>
        <v>1.7667844522968198E-3</v>
      </c>
      <c r="S12" s="52">
        <v>14</v>
      </c>
      <c r="T12" s="26">
        <f t="shared" si="8"/>
        <v>2.4734982332155476E-2</v>
      </c>
    </row>
    <row r="13" spans="1:20" s="27" customFormat="1" ht="35.1" customHeight="1" thickBot="1" x14ac:dyDescent="0.2">
      <c r="A13" s="28" t="s">
        <v>16</v>
      </c>
      <c r="B13" s="29">
        <f>SUM(B4:B12)</f>
        <v>6901</v>
      </c>
      <c r="C13" s="29">
        <f t="shared" ref="C13:D13" si="10">SUM(C4:C11)</f>
        <v>0</v>
      </c>
      <c r="D13" s="30">
        <f t="shared" si="10"/>
        <v>0</v>
      </c>
      <c r="E13" s="31">
        <f>SUM(E4:E12)</f>
        <v>1855</v>
      </c>
      <c r="F13" s="36">
        <f t="shared" si="9"/>
        <v>0.26880162295319521</v>
      </c>
      <c r="G13" s="31">
        <f>SUM(G4:G11)</f>
        <v>1494</v>
      </c>
      <c r="H13" s="47">
        <f t="shared" si="2"/>
        <v>0.21649036371540356</v>
      </c>
      <c r="I13" s="29">
        <f>SUM(I4:I12)</f>
        <v>953</v>
      </c>
      <c r="J13" s="34">
        <f t="shared" si="3"/>
        <v>0.13809592812635849</v>
      </c>
      <c r="K13" s="29">
        <f>SUM(K4:K12)</f>
        <v>407</v>
      </c>
      <c r="L13" s="34">
        <f t="shared" si="4"/>
        <v>5.8976959860889723E-2</v>
      </c>
      <c r="M13" s="29">
        <f>SUM(M4:M12)</f>
        <v>119</v>
      </c>
      <c r="N13" s="34">
        <f t="shared" si="5"/>
        <v>1.7243877698884219E-2</v>
      </c>
      <c r="O13" s="29">
        <f>SUM(O4:O12)</f>
        <v>134</v>
      </c>
      <c r="P13" s="34">
        <f t="shared" si="6"/>
        <v>1.9417475728155338E-2</v>
      </c>
      <c r="Q13" s="29">
        <f>SUM(Q4:Q12)</f>
        <v>21</v>
      </c>
      <c r="R13" s="48">
        <f t="shared" si="7"/>
        <v>3.0430372409795681E-3</v>
      </c>
      <c r="S13" s="31">
        <f>SUM(S4:S11)</f>
        <v>207</v>
      </c>
      <c r="T13" s="36">
        <f t="shared" si="8"/>
        <v>2.9995652803941456E-2</v>
      </c>
    </row>
    <row r="14" spans="1:20" ht="21" customHeight="1" x14ac:dyDescent="0.15">
      <c r="A14" s="66" t="s">
        <v>17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spans="1:20" x14ac:dyDescent="0.15">
      <c r="A15" s="66" t="s">
        <v>17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</sheetData>
  <mergeCells count="9">
    <mergeCell ref="A14:T14"/>
    <mergeCell ref="A15:T15"/>
    <mergeCell ref="A1:T1"/>
    <mergeCell ref="A2:A3"/>
    <mergeCell ref="B2:B3"/>
    <mergeCell ref="C2:D2"/>
    <mergeCell ref="E2:F2"/>
    <mergeCell ref="G2:R2"/>
    <mergeCell ref="S2:T2"/>
  </mergeCells>
  <phoneticPr fontId="2" type="noConversion"/>
  <pageMargins left="0.31496062992125984" right="0.31496062992125984" top="0.55118110236220474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J5" sqref="J5"/>
    </sheetView>
  </sheetViews>
  <sheetFormatPr defaultRowHeight="20.25" x14ac:dyDescent="0.15"/>
  <cols>
    <col min="1" max="1" width="20.5" style="56" bestFit="1" customWidth="1"/>
    <col min="2" max="2" width="14" style="56" bestFit="1" customWidth="1"/>
    <col min="3" max="3" width="13.625" style="58" bestFit="1" customWidth="1"/>
    <col min="4" max="4" width="13.625" style="56" bestFit="1" customWidth="1"/>
    <col min="5" max="5" width="37.75" style="57" customWidth="1"/>
    <col min="6" max="6" width="15.25" style="57" customWidth="1"/>
    <col min="7" max="16384" width="9" style="56"/>
  </cols>
  <sheetData>
    <row r="1" spans="1:6" ht="60" customHeight="1" x14ac:dyDescent="0.15">
      <c r="A1" s="74" t="s">
        <v>19</v>
      </c>
      <c r="B1" s="74"/>
      <c r="C1" s="74"/>
      <c r="D1" s="74"/>
      <c r="E1" s="74"/>
      <c r="F1" s="74"/>
    </row>
    <row r="2" spans="1:6" s="65" customFormat="1" ht="50.1" customHeight="1" x14ac:dyDescent="0.15">
      <c r="A2" s="63" t="s">
        <v>20</v>
      </c>
      <c r="B2" s="63" t="s">
        <v>31</v>
      </c>
      <c r="C2" s="63" t="s">
        <v>21</v>
      </c>
      <c r="D2" s="63" t="s">
        <v>22</v>
      </c>
      <c r="E2" s="64" t="s">
        <v>23</v>
      </c>
      <c r="F2" s="64" t="s">
        <v>24</v>
      </c>
    </row>
    <row r="3" spans="1:6" s="62" customFormat="1" ht="50.1" customHeight="1" x14ac:dyDescent="0.15">
      <c r="A3" s="59" t="s">
        <v>25</v>
      </c>
      <c r="B3" s="59" t="s">
        <v>26</v>
      </c>
      <c r="C3" s="60">
        <v>3</v>
      </c>
      <c r="D3" s="59" t="s">
        <v>27</v>
      </c>
      <c r="E3" s="61" t="s">
        <v>32</v>
      </c>
      <c r="F3" s="75" t="s">
        <v>17</v>
      </c>
    </row>
    <row r="4" spans="1:6" s="62" customFormat="1" ht="50.1" customHeight="1" x14ac:dyDescent="0.15">
      <c r="A4" s="59" t="s">
        <v>28</v>
      </c>
      <c r="B4" s="59" t="s">
        <v>29</v>
      </c>
      <c r="C4" s="60">
        <v>3</v>
      </c>
      <c r="D4" s="59" t="s">
        <v>27</v>
      </c>
      <c r="E4" s="61" t="s">
        <v>32</v>
      </c>
      <c r="F4" s="76"/>
    </row>
    <row r="5" spans="1:6" s="62" customFormat="1" ht="50.1" customHeight="1" x14ac:dyDescent="0.15">
      <c r="A5" s="59" t="s">
        <v>33</v>
      </c>
      <c r="B5" s="59" t="s">
        <v>30</v>
      </c>
      <c r="C5" s="60">
        <v>1</v>
      </c>
      <c r="D5" s="59" t="s">
        <v>27</v>
      </c>
      <c r="E5" s="61" t="s">
        <v>32</v>
      </c>
      <c r="F5" s="76"/>
    </row>
    <row r="6" spans="1:6" s="62" customFormat="1" ht="50.1" customHeight="1" x14ac:dyDescent="0.15">
      <c r="A6" s="59" t="s">
        <v>34</v>
      </c>
      <c r="B6" s="59" t="s">
        <v>30</v>
      </c>
      <c r="C6" s="60">
        <v>2</v>
      </c>
      <c r="D6" s="59" t="s">
        <v>27</v>
      </c>
      <c r="E6" s="61" t="s">
        <v>32</v>
      </c>
      <c r="F6" s="77"/>
    </row>
    <row r="7" spans="1:6" ht="50.1" customHeight="1" x14ac:dyDescent="0.15"/>
    <row r="8" spans="1:6" ht="50.1" customHeight="1" x14ac:dyDescent="0.15"/>
    <row r="9" spans="1:6" ht="50.1" customHeight="1" x14ac:dyDescent="0.15"/>
    <row r="10" spans="1:6" ht="50.1" customHeight="1" x14ac:dyDescent="0.15"/>
    <row r="11" spans="1:6" ht="50.1" customHeight="1" x14ac:dyDescent="0.15"/>
  </sheetData>
  <mergeCells count="2">
    <mergeCell ref="A1:F1"/>
    <mergeCell ref="F3:F6"/>
  </mergeCells>
  <phoneticPr fontId="2" type="noConversion"/>
  <pageMargins left="0.31496062992125984" right="0.70866141732283472" top="0.3937007874015748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用户赵天俊</dc:creator>
  <cp:lastModifiedBy>用户杨水萍</cp:lastModifiedBy>
  <cp:lastPrinted>2019-03-18T08:14:21Z</cp:lastPrinted>
  <dcterms:created xsi:type="dcterms:W3CDTF">2018-12-21T01:21:48Z</dcterms:created>
  <dcterms:modified xsi:type="dcterms:W3CDTF">2019-03-18T10:03:00Z</dcterms:modified>
</cp:coreProperties>
</file>