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 activeTab="1"/>
  </bookViews>
  <sheets>
    <sheet name="过渡期选用人员工资表" sheetId="1" r:id="rId1"/>
    <sheet name="公开招聘总预算表" sheetId="5" r:id="rId2"/>
    <sheet name="公开招聘后工资明细" sheetId="4" r:id="rId3"/>
  </sheets>
  <calcPr calcId="144525" concurrentCalc="0"/>
</workbook>
</file>

<file path=xl/sharedStrings.xml><?xml version="1.0" encoding="utf-8"?>
<sst xmlns="http://schemas.openxmlformats.org/spreadsheetml/2006/main" count="55">
  <si>
    <t>过渡期购买服务人员工资审核表</t>
  </si>
  <si>
    <t>单位（盖章）：</t>
  </si>
  <si>
    <t>填报人：</t>
  </si>
  <si>
    <t>日期：</t>
  </si>
  <si>
    <t>序号</t>
  </si>
  <si>
    <t>姓名</t>
  </si>
  <si>
    <t>准考证号码</t>
  </si>
  <si>
    <t>报考岗位</t>
  </si>
  <si>
    <t>原标准</t>
  </si>
  <si>
    <t>新标准</t>
  </si>
  <si>
    <t>基本工资/月</t>
  </si>
  <si>
    <t>社保单位部分</t>
  </si>
  <si>
    <t>公积金单位部分</t>
  </si>
  <si>
    <t>基本工资/年</t>
  </si>
  <si>
    <t>社保/年</t>
  </si>
  <si>
    <t>公积金/年</t>
  </si>
  <si>
    <t>过节费</t>
  </si>
  <si>
    <t>高温补贴</t>
  </si>
  <si>
    <t>考核奖</t>
  </si>
  <si>
    <t>总收入/年</t>
  </si>
  <si>
    <t>基本工资</t>
  </si>
  <si>
    <t>绩效工资</t>
  </si>
  <si>
    <t>年限工资（元/月）</t>
  </si>
  <si>
    <t>小计</t>
  </si>
  <si>
    <t>年度考核奖</t>
  </si>
  <si>
    <t>差额</t>
  </si>
  <si>
    <t>工资档次</t>
  </si>
  <si>
    <t>备注</t>
  </si>
  <si>
    <t>赵云</t>
  </si>
  <si>
    <t>辅助执法</t>
  </si>
  <si>
    <t>执法一档</t>
  </si>
  <si>
    <t>合计：</t>
  </si>
  <si>
    <t>管理费及税金（300元/人）：</t>
  </si>
  <si>
    <t>其他费用（请勾选）：□组长、副组长职位  □技能  □季度考核优秀  □年度考核优秀</t>
  </si>
  <si>
    <t>总预算：</t>
  </si>
  <si>
    <t>需补充提交资料：1、附购买服务主体合同（用于核算年限工资）。2、附人员合同和工资明细（近三个月）。3、原购买服务请示及批复。</t>
  </si>
  <si>
    <t>注意事项：1、组长（含副组长）与组员比例不得超过1:5，原各单位任命组长有使用劳务派遣人数，不得新设。2、考核优秀等次原则上不超过单位劳务派遣人数实有总数的15%（四舍五入取整）</t>
  </si>
  <si>
    <t>养老医疗工伤生育费率</t>
  </si>
  <si>
    <t>失业缴交</t>
  </si>
  <si>
    <t>附件</t>
  </si>
  <si>
    <t>公开招聘劳务派遣岗位表</t>
  </si>
  <si>
    <t>岗位设置</t>
  </si>
  <si>
    <t>拟招人数</t>
  </si>
  <si>
    <t>岗位要求</t>
  </si>
  <si>
    <t>综合执法
辅助执法岗</t>
  </si>
  <si>
    <t>1、学历要求全日制本科及以上;
2、不限专业；
3、年龄35周岁以下(本次招聘的年龄计算截止到2018年3月30日);
4、在同等条件下，退伍军人、有城市管理工作经验者优先；
5、因工作内容以外勤辅助执法为主。</t>
  </si>
  <si>
    <t>备注：可按招聘岗位十级做预算。</t>
  </si>
  <si>
    <t>公开招聘劳务派遣工资预算表</t>
  </si>
  <si>
    <t>学历</t>
  </si>
  <si>
    <t>户籍</t>
  </si>
  <si>
    <t>其它</t>
  </si>
  <si>
    <t>管理费及税金（300元/人/月）：</t>
  </si>
  <si>
    <t>按跟公司具体约定</t>
  </si>
  <si>
    <t>考核优秀预留：</t>
  </si>
  <si>
    <t xml:space="preserve">注意事项：1、组长（含副组长）与组员比例不得超过1:5，原各单位任命组长有使用劳务派遣人数，不得新设。2、考核优秀等次原则上不超过单位劳务派遣人数实有总数的15%（四舍五入取整）。3、其他费用指组长、副组长职位的职务工资和符合文件要求的技能工资。 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</si>
</sst>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[DBNum2][$-804]General"/>
  </numFmts>
  <fonts count="28">
    <font>
      <sz val="12"/>
      <name val="宋体"/>
      <charset val="134"/>
    </font>
    <font>
      <b/>
      <sz val="20"/>
      <name val="仿宋_GB2312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10"/>
      <name val="华文仿宋"/>
      <charset val="134"/>
    </font>
    <font>
      <sz val="11"/>
      <name val="宋体"/>
      <charset val="134"/>
    </font>
    <font>
      <b/>
      <sz val="2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4" fillId="25" borderId="16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17" borderId="13" applyNumberFormat="0" applyFon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16" borderId="12" applyNumberFormat="0" applyAlignment="0" applyProtection="0">
      <alignment vertical="center"/>
    </xf>
    <xf numFmtId="0" fontId="27" fillId="16" borderId="16" applyNumberFormat="0" applyAlignment="0" applyProtection="0">
      <alignment vertical="center"/>
    </xf>
    <xf numFmtId="0" fontId="10" fillId="8" borderId="10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0" fillId="0" borderId="0" xfId="0" applyFont="1" applyAlignment="1">
      <alignment horizontal="left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left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C000"/>
      <color rgb="0092D05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20"/>
  <sheetViews>
    <sheetView zoomScale="85" zoomScaleNormal="85" workbookViewId="0">
      <selection activeCell="L22" sqref="L22"/>
    </sheetView>
  </sheetViews>
  <sheetFormatPr defaultColWidth="9" defaultRowHeight="14.25"/>
  <cols>
    <col min="1" max="1" width="4.625" style="2" customWidth="1"/>
    <col min="2" max="2" width="9.25" style="2" customWidth="1"/>
    <col min="3" max="3" width="11.5" style="2" customWidth="1"/>
    <col min="4" max="4" width="10.125" style="2" customWidth="1"/>
    <col min="5" max="5" width="8.625" style="2" customWidth="1"/>
    <col min="6" max="6" width="6.625" style="2" customWidth="1"/>
    <col min="7" max="7" width="8.625" style="2" customWidth="1"/>
    <col min="8" max="8" width="5.875" style="2" customWidth="1"/>
    <col min="9" max="9" width="6.375" style="2" customWidth="1"/>
    <col min="10" max="10" width="6.625" style="2" customWidth="1"/>
    <col min="11" max="11" width="5.375" style="2" customWidth="1"/>
    <col min="12" max="12" width="4.625" style="2" customWidth="1"/>
    <col min="13" max="13" width="6.625" style="2" customWidth="1"/>
    <col min="14" max="14" width="7.625" style="2" customWidth="1"/>
    <col min="15" max="16" width="5.375" style="2" customWidth="1"/>
    <col min="17" max="17" width="6.5" style="2" customWidth="1"/>
    <col min="18" max="18" width="5.375" style="2" customWidth="1"/>
    <col min="19" max="19" width="6.375" style="2" customWidth="1"/>
    <col min="20" max="20" width="7.5" style="2" customWidth="1"/>
    <col min="21" max="21" width="6.625" style="2" customWidth="1"/>
    <col min="22" max="24" width="7.625" style="2" customWidth="1"/>
    <col min="25" max="25" width="6.625" style="2" customWidth="1"/>
    <col min="26" max="26" width="6.75" style="2" customWidth="1"/>
    <col min="27" max="27" width="9.875" style="2" customWidth="1"/>
    <col min="28" max="28" width="5.375" style="2" customWidth="1"/>
    <col min="29" max="29" width="10.125" style="2" customWidth="1"/>
    <col min="30" max="30" width="7.625" style="2" customWidth="1"/>
    <col min="31" max="16384" width="9" style="2"/>
  </cols>
  <sheetData>
    <row r="1" ht="25.5" spans="1:3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</row>
    <row r="2" s="1" customFormat="1" ht="20.1" customHeight="1" spans="1:30">
      <c r="A2" s="4" t="s">
        <v>1</v>
      </c>
      <c r="B2" s="4"/>
      <c r="C2" s="4"/>
      <c r="D2" s="4"/>
      <c r="E2" s="5"/>
      <c r="F2" s="5"/>
      <c r="G2" s="5"/>
      <c r="H2" s="5"/>
      <c r="I2" s="5" t="s">
        <v>2</v>
      </c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4" t="s">
        <v>3</v>
      </c>
      <c r="AA2" s="4"/>
      <c r="AB2" s="4"/>
      <c r="AC2" s="4"/>
      <c r="AD2" s="4"/>
    </row>
    <row r="3" ht="15.95" customHeight="1" spans="1:30">
      <c r="A3" s="6" t="s">
        <v>4</v>
      </c>
      <c r="B3" s="6" t="s">
        <v>5</v>
      </c>
      <c r="C3" s="6" t="s">
        <v>6</v>
      </c>
      <c r="D3" s="6" t="s">
        <v>7</v>
      </c>
      <c r="E3" s="29" t="s">
        <v>8</v>
      </c>
      <c r="F3" s="30"/>
      <c r="G3" s="30"/>
      <c r="H3" s="30"/>
      <c r="I3" s="30"/>
      <c r="J3" s="30"/>
      <c r="K3" s="30"/>
      <c r="L3" s="30"/>
      <c r="M3" s="30"/>
      <c r="N3" s="34"/>
      <c r="O3" s="8" t="s">
        <v>9</v>
      </c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15"/>
    </row>
    <row r="4" ht="60" customHeight="1" spans="1:30">
      <c r="A4" s="6"/>
      <c r="B4" s="6"/>
      <c r="C4" s="6"/>
      <c r="D4" s="6"/>
      <c r="E4" s="31" t="s">
        <v>10</v>
      </c>
      <c r="F4" s="32" t="s">
        <v>11</v>
      </c>
      <c r="G4" s="32" t="s">
        <v>12</v>
      </c>
      <c r="H4" s="32" t="s">
        <v>13</v>
      </c>
      <c r="I4" s="32" t="s">
        <v>14</v>
      </c>
      <c r="J4" s="32" t="s">
        <v>15</v>
      </c>
      <c r="K4" s="32" t="s">
        <v>16</v>
      </c>
      <c r="L4" s="32" t="s">
        <v>17</v>
      </c>
      <c r="M4" s="32" t="s">
        <v>18</v>
      </c>
      <c r="N4" s="35" t="s">
        <v>19</v>
      </c>
      <c r="O4" s="10" t="s">
        <v>20</v>
      </c>
      <c r="P4" s="11" t="s">
        <v>21</v>
      </c>
      <c r="Q4" s="11" t="s">
        <v>22</v>
      </c>
      <c r="R4" s="11" t="s">
        <v>23</v>
      </c>
      <c r="S4" s="11" t="s">
        <v>11</v>
      </c>
      <c r="T4" s="11" t="s">
        <v>12</v>
      </c>
      <c r="U4" s="11" t="s">
        <v>13</v>
      </c>
      <c r="V4" s="11" t="s">
        <v>14</v>
      </c>
      <c r="W4" s="11" t="s">
        <v>15</v>
      </c>
      <c r="X4" s="11" t="s">
        <v>16</v>
      </c>
      <c r="Y4" s="11" t="s">
        <v>24</v>
      </c>
      <c r="Z4" s="11" t="s">
        <v>17</v>
      </c>
      <c r="AA4" s="11" t="s">
        <v>19</v>
      </c>
      <c r="AB4" s="11" t="s">
        <v>25</v>
      </c>
      <c r="AC4" s="11" t="s">
        <v>26</v>
      </c>
      <c r="AD4" s="16" t="s">
        <v>27</v>
      </c>
    </row>
    <row r="5" ht="33.95" customHeight="1" spans="1:30">
      <c r="A5" s="6">
        <v>1</v>
      </c>
      <c r="B5" s="6" t="s">
        <v>28</v>
      </c>
      <c r="C5" s="6"/>
      <c r="D5" s="6" t="s">
        <v>29</v>
      </c>
      <c r="E5" s="12">
        <v>4870</v>
      </c>
      <c r="F5" s="12">
        <v>1043</v>
      </c>
      <c r="G5" s="12">
        <v>487</v>
      </c>
      <c r="H5" s="12">
        <f>E5*12</f>
        <v>58440</v>
      </c>
      <c r="I5" s="12">
        <f>F5*12</f>
        <v>12516</v>
      </c>
      <c r="J5" s="12">
        <f>G5*12</f>
        <v>5844</v>
      </c>
      <c r="K5" s="12">
        <v>8000</v>
      </c>
      <c r="L5" s="12">
        <v>750</v>
      </c>
      <c r="M5" s="12">
        <f>2544*4</f>
        <v>10176</v>
      </c>
      <c r="N5" s="12">
        <f>SUM(H5:M5)</f>
        <v>95726</v>
      </c>
      <c r="O5" s="12">
        <v>3900</v>
      </c>
      <c r="P5" s="12">
        <v>1600</v>
      </c>
      <c r="Q5" s="12">
        <v>0</v>
      </c>
      <c r="R5" s="12">
        <v>5500</v>
      </c>
      <c r="S5" s="12">
        <f>R5*C19+C20</f>
        <v>1175.2</v>
      </c>
      <c r="T5" s="12">
        <f>R5*0.12</f>
        <v>660</v>
      </c>
      <c r="U5" s="12">
        <f>R5*12</f>
        <v>66000</v>
      </c>
      <c r="V5" s="12">
        <f>S5*12</f>
        <v>14102.4</v>
      </c>
      <c r="W5" s="12">
        <f>T5*12</f>
        <v>7920</v>
      </c>
      <c r="X5" s="12">
        <v>4000</v>
      </c>
      <c r="Y5" s="12">
        <v>5500</v>
      </c>
      <c r="Z5" s="12">
        <v>750</v>
      </c>
      <c r="AA5" s="12">
        <f>SUM(U5:Z5)</f>
        <v>98272.4</v>
      </c>
      <c r="AB5" s="12">
        <f>AA5-N5</f>
        <v>2546.39999999999</v>
      </c>
      <c r="AC5" s="12" t="s">
        <v>30</v>
      </c>
      <c r="AD5" s="12"/>
    </row>
    <row r="6" ht="30" customHeight="1" spans="1:30">
      <c r="A6" s="6">
        <v>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ht="30" customHeight="1" spans="1:30">
      <c r="A7" s="6">
        <v>3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</row>
    <row r="8" ht="30" customHeight="1" spans="1:30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</row>
    <row r="9" ht="30" customHeight="1" spans="1:30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</row>
    <row r="10" ht="30" customHeight="1" spans="1:30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</row>
    <row r="11" ht="30" customHeight="1" spans="1:30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</row>
    <row r="12" ht="21.95" customHeight="1" spans="1:30">
      <c r="A12" s="13" t="s">
        <v>31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6">
        <f>SUM(AA5:AA11)</f>
        <v>98272.4</v>
      </c>
      <c r="AB12" s="6"/>
      <c r="AC12" s="6"/>
      <c r="AD12" s="6"/>
    </row>
    <row r="13" ht="21.95" customHeight="1" spans="1:30">
      <c r="A13" s="13" t="s">
        <v>32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6"/>
      <c r="AB13" s="6"/>
      <c r="AC13" s="6"/>
      <c r="AD13" s="6"/>
    </row>
    <row r="14" ht="21.95" customHeight="1" spans="1:30">
      <c r="A14" s="13" t="s">
        <v>33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6"/>
      <c r="AB14" s="6"/>
      <c r="AC14" s="6"/>
      <c r="AD14" s="6"/>
    </row>
    <row r="15" ht="21.95" customHeight="1" spans="1:30">
      <c r="A15" s="13" t="s">
        <v>34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6"/>
      <c r="AB15" s="6"/>
      <c r="AC15" s="6"/>
      <c r="AD15" s="6"/>
    </row>
    <row r="16" ht="29.1" customHeight="1" spans="1:30">
      <c r="A16" s="33" t="s">
        <v>35</v>
      </c>
      <c r="B16" s="33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</row>
    <row r="17" ht="26.1" customHeight="1" spans="1:30">
      <c r="A17" s="33" t="s">
        <v>36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</row>
    <row r="19" ht="35.1" customHeight="1" spans="1:3">
      <c r="A19" s="2" t="s">
        <v>37</v>
      </c>
      <c r="C19" s="2">
        <v>0.2098</v>
      </c>
    </row>
    <row r="20" ht="20.1" customHeight="1" spans="1:3">
      <c r="A20" s="2" t="s">
        <v>38</v>
      </c>
      <c r="C20" s="2">
        <f>2130*0.01</f>
        <v>21.3</v>
      </c>
    </row>
  </sheetData>
  <mergeCells count="22">
    <mergeCell ref="A1:AD1"/>
    <mergeCell ref="A2:D2"/>
    <mergeCell ref="I2:O2"/>
    <mergeCell ref="Z2:AD2"/>
    <mergeCell ref="E3:N3"/>
    <mergeCell ref="O3:AD3"/>
    <mergeCell ref="A12:Z12"/>
    <mergeCell ref="AB12:AD12"/>
    <mergeCell ref="A13:Z13"/>
    <mergeCell ref="AB13:AD13"/>
    <mergeCell ref="A14:Z14"/>
    <mergeCell ref="AB14:AD14"/>
    <mergeCell ref="A15:Z15"/>
    <mergeCell ref="AB15:AD15"/>
    <mergeCell ref="A16:AD16"/>
    <mergeCell ref="A17:AD17"/>
    <mergeCell ref="A19:B19"/>
    <mergeCell ref="A20:B20"/>
    <mergeCell ref="A3:A4"/>
    <mergeCell ref="B3:B4"/>
    <mergeCell ref="C3:C4"/>
    <mergeCell ref="D3:D4"/>
  </mergeCells>
  <printOptions horizontalCentered="1"/>
  <pageMargins left="0.159027777777778" right="0.159027777777778" top="0.609027777777778" bottom="0.609027777777778" header="0.509027777777778" footer="0.509027777777778"/>
  <pageSetup paperSize="9" scale="63" fitToHeight="0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tabSelected="1" workbookViewId="0">
      <selection activeCell="A5" sqref="A5:E6"/>
    </sheetView>
  </sheetViews>
  <sheetFormatPr defaultColWidth="9" defaultRowHeight="13.5" outlineLevelCol="4"/>
  <cols>
    <col min="1" max="1" width="10.375" style="19" customWidth="1"/>
    <col min="2" max="2" width="18" style="19" customWidth="1"/>
    <col min="3" max="3" width="10.625" style="19" customWidth="1"/>
    <col min="4" max="4" width="38.125" style="19" customWidth="1"/>
    <col min="5" max="5" width="12.5" style="20" customWidth="1"/>
    <col min="6" max="16384" width="9" style="20"/>
  </cols>
  <sheetData>
    <row r="1" spans="1:5">
      <c r="A1" s="21" t="s">
        <v>39</v>
      </c>
      <c r="B1" s="21"/>
      <c r="C1" s="21"/>
      <c r="D1" s="21"/>
      <c r="E1" s="21"/>
    </row>
    <row r="2" s="17" customFormat="1" ht="27" spans="1:5">
      <c r="A2" s="22" t="s">
        <v>40</v>
      </c>
      <c r="B2" s="22"/>
      <c r="C2" s="22"/>
      <c r="D2" s="22"/>
      <c r="E2" s="22"/>
    </row>
    <row r="3" s="18" customFormat="1" ht="41.1" customHeight="1" spans="1:5">
      <c r="A3" s="23" t="s">
        <v>4</v>
      </c>
      <c r="B3" s="23" t="s">
        <v>41</v>
      </c>
      <c r="C3" s="23" t="s">
        <v>42</v>
      </c>
      <c r="D3" s="23" t="s">
        <v>43</v>
      </c>
      <c r="E3" s="23" t="s">
        <v>27</v>
      </c>
    </row>
    <row r="4" ht="99.75" spans="1:5">
      <c r="A4" s="24">
        <v>1</v>
      </c>
      <c r="B4" s="24" t="s">
        <v>44</v>
      </c>
      <c r="C4" s="24">
        <v>2</v>
      </c>
      <c r="D4" s="25" t="s">
        <v>45</v>
      </c>
      <c r="E4" s="26"/>
    </row>
    <row r="5" ht="30" customHeight="1" spans="1:5">
      <c r="A5" s="27" t="s">
        <v>46</v>
      </c>
      <c r="B5" s="27"/>
      <c r="C5" s="27"/>
      <c r="D5" s="27"/>
      <c r="E5" s="27"/>
    </row>
    <row r="11" spans="4:4">
      <c r="D11" s="28"/>
    </row>
  </sheetData>
  <mergeCells count="3">
    <mergeCell ref="A1:E1"/>
    <mergeCell ref="A2:E2"/>
    <mergeCell ref="A5:E5"/>
  </mergeCells>
  <pageMargins left="0.75" right="0.75" top="1" bottom="1" header="0.509027777777778" footer="0.509027777777778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9"/>
  <sheetViews>
    <sheetView zoomScale="85" zoomScaleNormal="85" workbookViewId="0">
      <selection activeCell="U13" sqref="U13:V13"/>
    </sheetView>
  </sheetViews>
  <sheetFormatPr defaultColWidth="9" defaultRowHeight="14.25"/>
  <cols>
    <col min="1" max="1" width="4.625" style="2" customWidth="1"/>
    <col min="2" max="2" width="9.25" style="2" customWidth="1"/>
    <col min="3" max="3" width="11.5" style="2" customWidth="1"/>
    <col min="4" max="4" width="9.25" style="2" customWidth="1"/>
    <col min="5" max="5" width="11" style="2" customWidth="1"/>
    <col min="6" max="6" width="7.875" style="2" customWidth="1"/>
    <col min="7" max="8" width="5.375" style="2" customWidth="1"/>
    <col min="9" max="9" width="6.5" style="2" customWidth="1"/>
    <col min="10" max="10" width="5.375" style="2" customWidth="1"/>
    <col min="11" max="11" width="6.375" style="2" customWidth="1"/>
    <col min="12" max="12" width="7.5" style="2" customWidth="1"/>
    <col min="13" max="13" width="6.625" style="2" customWidth="1"/>
    <col min="14" max="16" width="7.625" style="2" customWidth="1"/>
    <col min="17" max="17" width="6.625" style="2" customWidth="1"/>
    <col min="18" max="19" width="6.75" style="2" customWidth="1"/>
    <col min="20" max="20" width="9.875" style="2" customWidth="1"/>
    <col min="21" max="21" width="10.125" style="2" customWidth="1"/>
    <col min="22" max="22" width="7.625" style="2" customWidth="1"/>
    <col min="23" max="245" width="9" style="2"/>
  </cols>
  <sheetData>
    <row r="1" ht="25.5" spans="1:22">
      <c r="A1" s="3" t="s">
        <v>47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="1" customFormat="1" ht="18" customHeight="1" spans="1:22">
      <c r="A2" s="4" t="s">
        <v>1</v>
      </c>
      <c r="B2" s="4"/>
      <c r="C2" s="4"/>
      <c r="D2" s="4"/>
      <c r="E2" s="4"/>
      <c r="F2" s="5" t="s">
        <v>2</v>
      </c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4" t="s">
        <v>3</v>
      </c>
      <c r="S2" s="4"/>
      <c r="T2" s="4"/>
      <c r="U2" s="4"/>
      <c r="V2" s="4"/>
    </row>
    <row r="3" ht="18.95" customHeight="1" spans="1:22">
      <c r="A3" s="6" t="s">
        <v>4</v>
      </c>
      <c r="B3" s="6" t="s">
        <v>5</v>
      </c>
      <c r="C3" s="6" t="s">
        <v>6</v>
      </c>
      <c r="D3" s="6" t="s">
        <v>7</v>
      </c>
      <c r="E3" s="6" t="s">
        <v>48</v>
      </c>
      <c r="F3" s="7" t="s">
        <v>49</v>
      </c>
      <c r="G3" s="8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15"/>
    </row>
    <row r="4" ht="60" customHeight="1" spans="1:22">
      <c r="A4" s="6"/>
      <c r="B4" s="6"/>
      <c r="C4" s="6"/>
      <c r="D4" s="6"/>
      <c r="E4" s="6"/>
      <c r="F4" s="7"/>
      <c r="G4" s="10" t="s">
        <v>20</v>
      </c>
      <c r="H4" s="11" t="s">
        <v>21</v>
      </c>
      <c r="I4" s="11" t="s">
        <v>22</v>
      </c>
      <c r="J4" s="11" t="s">
        <v>23</v>
      </c>
      <c r="K4" s="11" t="s">
        <v>11</v>
      </c>
      <c r="L4" s="11" t="s">
        <v>12</v>
      </c>
      <c r="M4" s="11" t="s">
        <v>13</v>
      </c>
      <c r="N4" s="11" t="s">
        <v>14</v>
      </c>
      <c r="O4" s="11" t="s">
        <v>15</v>
      </c>
      <c r="P4" s="11" t="s">
        <v>16</v>
      </c>
      <c r="Q4" s="11" t="s">
        <v>24</v>
      </c>
      <c r="R4" s="11" t="s">
        <v>17</v>
      </c>
      <c r="S4" s="11" t="s">
        <v>50</v>
      </c>
      <c r="T4" s="11" t="s">
        <v>19</v>
      </c>
      <c r="U4" s="11" t="s">
        <v>26</v>
      </c>
      <c r="V4" s="16" t="s">
        <v>27</v>
      </c>
    </row>
    <row r="5" ht="32.1" customHeight="1" spans="1:22">
      <c r="A5" s="6">
        <v>1</v>
      </c>
      <c r="B5" s="6" t="s">
        <v>28</v>
      </c>
      <c r="C5" s="6"/>
      <c r="D5" s="6"/>
      <c r="E5" s="6"/>
      <c r="F5" s="6"/>
      <c r="G5" s="12">
        <v>3900</v>
      </c>
      <c r="H5" s="12">
        <v>1600</v>
      </c>
      <c r="I5" s="12">
        <v>0</v>
      </c>
      <c r="J5" s="12">
        <v>5500</v>
      </c>
      <c r="K5" s="12">
        <f>J5*C18+C19</f>
        <v>1175.2</v>
      </c>
      <c r="L5" s="12">
        <f>J5*0.12</f>
        <v>660</v>
      </c>
      <c r="M5" s="12">
        <f t="shared" ref="M5:O5" si="0">J5*12</f>
        <v>66000</v>
      </c>
      <c r="N5" s="12">
        <f t="shared" si="0"/>
        <v>14102.4</v>
      </c>
      <c r="O5" s="12">
        <f t="shared" si="0"/>
        <v>7920</v>
      </c>
      <c r="P5" s="12">
        <v>4000</v>
      </c>
      <c r="Q5" s="12">
        <v>5500</v>
      </c>
      <c r="R5" s="12">
        <v>750</v>
      </c>
      <c r="S5" s="12">
        <v>0</v>
      </c>
      <c r="T5" s="12">
        <f>SUM(M5:S5)</f>
        <v>98272.4</v>
      </c>
      <c r="U5" s="12" t="s">
        <v>30</v>
      </c>
      <c r="V5" s="12"/>
    </row>
    <row r="6" ht="30" customHeight="1" spans="1:22">
      <c r="A6" s="6">
        <v>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ht="30" customHeight="1" spans="1:22">
      <c r="A7" s="6">
        <v>3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ht="30" customHeight="1" spans="1:22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</row>
    <row r="9" ht="30" customHeight="1" spans="1:2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</row>
    <row r="10" ht="30" customHeight="1" spans="1:22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</row>
    <row r="11" ht="30" customHeight="1" spans="1:2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</row>
    <row r="12" ht="20.1" customHeight="1" spans="1:22">
      <c r="A12" s="13" t="s">
        <v>31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6"/>
      <c r="U12" s="6"/>
      <c r="V12" s="6"/>
    </row>
    <row r="13" ht="21.95" customHeight="1" spans="1:22">
      <c r="A13" s="13" t="s">
        <v>51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6"/>
      <c r="U13" s="6" t="s">
        <v>52</v>
      </c>
      <c r="V13" s="6"/>
    </row>
    <row r="14" ht="21.95" customHeight="1" spans="1:22">
      <c r="A14" s="13" t="s">
        <v>53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6"/>
      <c r="U14" s="6"/>
      <c r="V14" s="6"/>
    </row>
    <row r="15" ht="21.95" customHeight="1" spans="1:22">
      <c r="A15" s="13" t="s">
        <v>34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6"/>
      <c r="U15" s="6"/>
      <c r="V15" s="6"/>
    </row>
    <row r="16" ht="30.95" customHeight="1" spans="1:22">
      <c r="A16" s="14" t="s">
        <v>54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</row>
    <row r="18" ht="35.1" customHeight="1" spans="1:3">
      <c r="A18" s="2" t="s">
        <v>37</v>
      </c>
      <c r="C18" s="2">
        <v>0.2098</v>
      </c>
    </row>
    <row r="19" ht="20.1" customHeight="1" spans="1:3">
      <c r="A19" s="2" t="s">
        <v>38</v>
      </c>
      <c r="C19" s="2">
        <f>2130*0.01</f>
        <v>21.3</v>
      </c>
    </row>
  </sheetData>
  <mergeCells count="22">
    <mergeCell ref="A1:V1"/>
    <mergeCell ref="A2:E2"/>
    <mergeCell ref="F2:K2"/>
    <mergeCell ref="R2:V2"/>
    <mergeCell ref="G3:V3"/>
    <mergeCell ref="A12:R12"/>
    <mergeCell ref="U12:V12"/>
    <mergeCell ref="A13:R13"/>
    <mergeCell ref="U13:V13"/>
    <mergeCell ref="A14:R14"/>
    <mergeCell ref="U14:V14"/>
    <mergeCell ref="A15:R15"/>
    <mergeCell ref="U15:V15"/>
    <mergeCell ref="A16:V16"/>
    <mergeCell ref="A18:B18"/>
    <mergeCell ref="A19:B19"/>
    <mergeCell ref="A3:A4"/>
    <mergeCell ref="B3:B4"/>
    <mergeCell ref="C3:C4"/>
    <mergeCell ref="D3:D4"/>
    <mergeCell ref="E3:E4"/>
    <mergeCell ref="F3:F4"/>
  </mergeCells>
  <dataValidations count="2">
    <dataValidation type="list" allowBlank="1" showInputMessage="1" showErrorMessage="1" sqref="E5:E11">
      <formula1>"研究生及以上,全日制本科,在职本科,全日制大专,在职大专,大专以下"</formula1>
    </dataValidation>
    <dataValidation type="list" allowBlank="1" showInputMessage="1" showErrorMessage="1" sqref="F5:F11">
      <formula1>"市内,市外"</formula1>
    </dataValidation>
  </dataValidations>
  <printOptions horizontalCentered="1"/>
  <pageMargins left="0.159027777777778" right="0.159027777777778" top="0.609027777777778" bottom="0.609027777777778" header="0.509027777777778" footer="0.509027777777778"/>
  <pageSetup paperSize="9" scale="79" fitToHeight="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过渡期选用人员工资表</vt:lpstr>
      <vt:lpstr>公开招聘总预算表</vt:lpstr>
      <vt:lpstr>公开招聘后工资明细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yysun</dc:creator>
  <cp:lastModifiedBy>CrisChan</cp:lastModifiedBy>
  <dcterms:created xsi:type="dcterms:W3CDTF">2017-09-14T03:51:00Z</dcterms:created>
  <cp:lastPrinted>2018-02-26T06:47:00Z</cp:lastPrinted>
  <dcterms:modified xsi:type="dcterms:W3CDTF">2018-05-09T03:26:34Z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2052-10.1.0.7245</vt:lpwstr>
  </property>
</Properties>
</file>